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geniu\Documents\01_Karate\Henrys Prüfungsordner\2023\"/>
    </mc:Choice>
  </mc:AlternateContent>
  <xr:revisionPtr revIDLastSave="0" documentId="8_{D9BF23F4-E2D4-44ED-A801-DEFC8BF949C6}" xr6:coauthVersionLast="47" xr6:coauthVersionMax="47" xr10:uidLastSave="{00000000-0000-0000-0000-000000000000}"/>
  <bookViews>
    <workbookView xWindow="-108" yWindow="-108" windowWidth="23256" windowHeight="12576" activeTab="4" xr2:uid="{00000000-000D-0000-FFFF-FFFF00000000}"/>
  </bookViews>
  <sheets>
    <sheet name="Anmeldung" sheetId="6" r:id="rId1"/>
    <sheet name="9 - 4 Kyu" sheetId="1" r:id="rId2"/>
    <sheet name="9a, 8a, 7a, 6a Kyu" sheetId="3" r:id="rId3"/>
    <sheet name="3 - 1 Kyu" sheetId="2" r:id="rId4"/>
    <sheet name="1 - 4 DAN" sheetId="4" r:id="rId5"/>
    <sheet name="ab 5 DAN" sheetId="5" r:id="rId6"/>
  </sheets>
  <definedNames>
    <definedName name="_xlnm.Print_Area" localSheetId="5">'ab 5 DAN'!$A$1:$W$29</definedName>
  </definedNames>
  <calcPr calcId="181029"/>
</workbook>
</file>

<file path=xl/calcChain.xml><?xml version="1.0" encoding="utf-8"?>
<calcChain xmlns="http://schemas.openxmlformats.org/spreadsheetml/2006/main">
  <c r="X23" i="5" l="1"/>
  <c r="Y23" i="5"/>
  <c r="Z23" i="5" s="1"/>
  <c r="V23" i="5" s="1"/>
  <c r="W23" i="5" s="1"/>
  <c r="Y15" i="5"/>
  <c r="Z15" i="5" s="1"/>
  <c r="V15" i="5" s="1"/>
  <c r="W15" i="5" s="1"/>
  <c r="Y16" i="5"/>
  <c r="Z16" i="5" s="1"/>
  <c r="V16" i="5" s="1"/>
  <c r="W16" i="5" s="1"/>
  <c r="Y17" i="5"/>
  <c r="Z17" i="5" s="1"/>
  <c r="V17" i="5" s="1"/>
  <c r="W17" i="5" s="1"/>
  <c r="Y18" i="5"/>
  <c r="Z18" i="5" s="1"/>
  <c r="V18" i="5" s="1"/>
  <c r="W18" i="5" s="1"/>
  <c r="Y19" i="5"/>
  <c r="Z19" i="5" s="1"/>
  <c r="V19" i="5" s="1"/>
  <c r="W19" i="5" s="1"/>
  <c r="Y20" i="5"/>
  <c r="Z20" i="5" s="1"/>
  <c r="V20" i="5" s="1"/>
  <c r="W20" i="5" s="1"/>
  <c r="Y21" i="5"/>
  <c r="Z21" i="5" s="1"/>
  <c r="V21" i="5" s="1"/>
  <c r="W21" i="5" s="1"/>
  <c r="Y22" i="5"/>
  <c r="Z22" i="5" s="1"/>
  <c r="V22" i="5" s="1"/>
  <c r="W22" i="5" s="1"/>
  <c r="X15" i="5"/>
  <c r="X16" i="5"/>
  <c r="X17" i="5"/>
  <c r="X18" i="5"/>
  <c r="X19" i="5"/>
  <c r="X20" i="5"/>
  <c r="X21" i="5"/>
  <c r="X22" i="5"/>
  <c r="Y14" i="5"/>
  <c r="Z14" i="5" s="1"/>
  <c r="V14" i="5" s="1"/>
  <c r="W14" i="5" s="1"/>
  <c r="X14" i="5"/>
  <c r="Z23" i="4"/>
  <c r="AA23" i="4" s="1"/>
  <c r="W23" i="4" s="1"/>
  <c r="AC23" i="4" s="1"/>
  <c r="X23" i="4" s="1"/>
  <c r="Y23" i="4"/>
  <c r="Z15" i="4"/>
  <c r="Z16" i="4"/>
  <c r="AA16" i="4" s="1"/>
  <c r="W16" i="4" s="1"/>
  <c r="AC16" i="4" s="1"/>
  <c r="X16" i="4" s="1"/>
  <c r="Z17" i="4"/>
  <c r="AA17" i="4" s="1"/>
  <c r="W17" i="4" s="1"/>
  <c r="AC17" i="4" s="1"/>
  <c r="X17" i="4" s="1"/>
  <c r="Z18" i="4"/>
  <c r="AA18" i="4" s="1"/>
  <c r="W18" i="4" s="1"/>
  <c r="AC18" i="4" s="1"/>
  <c r="X18" i="4" s="1"/>
  <c r="Z19" i="4"/>
  <c r="AA19" i="4" s="1"/>
  <c r="W19" i="4" s="1"/>
  <c r="AC19" i="4" s="1"/>
  <c r="X19" i="4" s="1"/>
  <c r="Z20" i="4"/>
  <c r="AA20" i="4" s="1"/>
  <c r="W20" i="4" s="1"/>
  <c r="AC20" i="4" s="1"/>
  <c r="X20" i="4" s="1"/>
  <c r="Z21" i="4"/>
  <c r="AA21" i="4" s="1"/>
  <c r="W21" i="4" s="1"/>
  <c r="AC21" i="4" s="1"/>
  <c r="X21" i="4" s="1"/>
  <c r="Z22" i="4"/>
  <c r="AA22" i="4" s="1"/>
  <c r="W22" i="4" s="1"/>
  <c r="AC22" i="4" s="1"/>
  <c r="X22" i="4" s="1"/>
  <c r="Y15" i="4"/>
  <c r="Y16" i="4"/>
  <c r="Y17" i="4"/>
  <c r="Y18" i="4"/>
  <c r="Y19" i="4"/>
  <c r="Y20" i="4"/>
  <c r="Y21" i="4"/>
  <c r="Y22" i="4"/>
  <c r="Z14" i="4"/>
  <c r="Y14" i="4"/>
  <c r="AA14" i="2"/>
  <c r="AB14" i="2" s="1"/>
  <c r="X21" i="2"/>
  <c r="Y21" i="2" s="1"/>
  <c r="AB15" i="2"/>
  <c r="X15" i="2" s="1"/>
  <c r="Y15" i="2" s="1"/>
  <c r="AB16" i="2"/>
  <c r="X16" i="2" s="1"/>
  <c r="Y16" i="2" s="1"/>
  <c r="AB19" i="2"/>
  <c r="X19" i="2" s="1"/>
  <c r="Y19" i="2" s="1"/>
  <c r="AB21" i="2"/>
  <c r="AB23" i="2"/>
  <c r="X23" i="2" s="1"/>
  <c r="Y23" i="2" s="1"/>
  <c r="AA15" i="2"/>
  <c r="AA16" i="2"/>
  <c r="AA17" i="2"/>
  <c r="AB17" i="2" s="1"/>
  <c r="X17" i="2" s="1"/>
  <c r="Y17" i="2" s="1"/>
  <c r="AA18" i="2"/>
  <c r="AB18" i="2" s="1"/>
  <c r="X18" i="2" s="1"/>
  <c r="Y18" i="2" s="1"/>
  <c r="AA19" i="2"/>
  <c r="AA20" i="2"/>
  <c r="AB20" i="2" s="1"/>
  <c r="X20" i="2" s="1"/>
  <c r="Y20" i="2" s="1"/>
  <c r="AA21" i="2"/>
  <c r="AA22" i="2"/>
  <c r="AB22" i="2" s="1"/>
  <c r="X22" i="2" s="1"/>
  <c r="Y22" i="2" s="1"/>
  <c r="AA23" i="2"/>
  <c r="Z15" i="2"/>
  <c r="Z16" i="2"/>
  <c r="Z17" i="2"/>
  <c r="Z18" i="2"/>
  <c r="Z19" i="2"/>
  <c r="Z20" i="2"/>
  <c r="Z21" i="2"/>
  <c r="Z22" i="2"/>
  <c r="Z23" i="2"/>
  <c r="Z14" i="2"/>
  <c r="AB15" i="3"/>
  <c r="AC15" i="3"/>
  <c r="U15" i="3" s="1"/>
  <c r="AB16" i="3"/>
  <c r="AC16" i="3"/>
  <c r="U16" i="3"/>
  <c r="AE16" i="3" s="1"/>
  <c r="AB17" i="3"/>
  <c r="AC17" i="3" s="1"/>
  <c r="U17" i="3" s="1"/>
  <c r="AB18" i="3"/>
  <c r="AC18" i="3" s="1"/>
  <c r="U18" i="3" s="1"/>
  <c r="AB19" i="3"/>
  <c r="AC19" i="3"/>
  <c r="U19" i="3" s="1"/>
  <c r="AB20" i="3"/>
  <c r="AC20" i="3" s="1"/>
  <c r="U20" i="3" s="1"/>
  <c r="AB21" i="3"/>
  <c r="AC21" i="3" s="1"/>
  <c r="U21" i="3" s="1"/>
  <c r="AB22" i="3"/>
  <c r="AC22" i="3" s="1"/>
  <c r="U22" i="3" s="1"/>
  <c r="AB23" i="3"/>
  <c r="AC23" i="3"/>
  <c r="U23" i="3" s="1"/>
  <c r="AB24" i="3"/>
  <c r="AC24" i="3"/>
  <c r="U24" i="3"/>
  <c r="AE24" i="3" s="1"/>
  <c r="AB25" i="3"/>
  <c r="AC25" i="3" s="1"/>
  <c r="U25" i="3" s="1"/>
  <c r="AB26" i="3"/>
  <c r="AC26" i="3" s="1"/>
  <c r="U26" i="3" s="1"/>
  <c r="AB27" i="3"/>
  <c r="AC27" i="3"/>
  <c r="U27" i="3" s="1"/>
  <c r="AB28" i="3"/>
  <c r="AC28" i="3" s="1"/>
  <c r="U28" i="3" s="1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B14" i="3"/>
  <c r="AA14" i="3"/>
  <c r="S24" i="1"/>
  <c r="T24" i="1" s="1"/>
  <c r="W19" i="1"/>
  <c r="S19" i="1" s="1"/>
  <c r="T19" i="1" s="1"/>
  <c r="W20" i="1"/>
  <c r="S20" i="1" s="1"/>
  <c r="T20" i="1" s="1"/>
  <c r="W21" i="1"/>
  <c r="S21" i="1" s="1"/>
  <c r="T21" i="1" s="1"/>
  <c r="W24" i="1"/>
  <c r="W28" i="1"/>
  <c r="S28" i="1" s="1"/>
  <c r="T28" i="1" s="1"/>
  <c r="V15" i="1"/>
  <c r="W15" i="1" s="1"/>
  <c r="S15" i="1" s="1"/>
  <c r="T15" i="1" s="1"/>
  <c r="V16" i="1"/>
  <c r="W16" i="1" s="1"/>
  <c r="S16" i="1" s="1"/>
  <c r="T16" i="1" s="1"/>
  <c r="V17" i="1"/>
  <c r="W17" i="1" s="1"/>
  <c r="S17" i="1" s="1"/>
  <c r="T17" i="1" s="1"/>
  <c r="V18" i="1"/>
  <c r="W18" i="1" s="1"/>
  <c r="S18" i="1" s="1"/>
  <c r="T18" i="1" s="1"/>
  <c r="V19" i="1"/>
  <c r="V20" i="1"/>
  <c r="V21" i="1"/>
  <c r="V22" i="1"/>
  <c r="W22" i="1" s="1"/>
  <c r="S22" i="1" s="1"/>
  <c r="T22" i="1" s="1"/>
  <c r="V23" i="1"/>
  <c r="W23" i="1" s="1"/>
  <c r="S23" i="1" s="1"/>
  <c r="T23" i="1" s="1"/>
  <c r="V24" i="1"/>
  <c r="V25" i="1"/>
  <c r="W25" i="1" s="1"/>
  <c r="S25" i="1" s="1"/>
  <c r="T25" i="1" s="1"/>
  <c r="V26" i="1"/>
  <c r="W26" i="1" s="1"/>
  <c r="S26" i="1" s="1"/>
  <c r="T26" i="1" s="1"/>
  <c r="V27" i="1"/>
  <c r="W27" i="1" s="1"/>
  <c r="S27" i="1" s="1"/>
  <c r="T27" i="1" s="1"/>
  <c r="V28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V14" i="1"/>
  <c r="W14" i="1" s="1"/>
  <c r="S14" i="1" s="1"/>
  <c r="T14" i="1" s="1"/>
  <c r="U14" i="1"/>
  <c r="AD24" i="3"/>
  <c r="AF24" i="3" s="1"/>
  <c r="X24" i="3" s="1"/>
  <c r="Y24" i="3" s="1"/>
  <c r="AE19" i="3" l="1"/>
  <c r="AD19" i="3"/>
  <c r="AF19" i="3" s="1"/>
  <c r="X19" i="3" s="1"/>
  <c r="Y19" i="3" s="1"/>
  <c r="AD18" i="3"/>
  <c r="AF18" i="3" s="1"/>
  <c r="X18" i="3" s="1"/>
  <c r="Y18" i="3" s="1"/>
  <c r="AE18" i="3"/>
  <c r="AD17" i="3"/>
  <c r="AF17" i="3" s="1"/>
  <c r="X17" i="3" s="1"/>
  <c r="Y17" i="3" s="1"/>
  <c r="AE17" i="3"/>
  <c r="AE22" i="3"/>
  <c r="AD22" i="3"/>
  <c r="AF22" i="3" s="1"/>
  <c r="X22" i="3" s="1"/>
  <c r="Y22" i="3" s="1"/>
  <c r="AE28" i="3"/>
  <c r="AD28" i="3"/>
  <c r="AF28" i="3" s="1"/>
  <c r="X28" i="3" s="1"/>
  <c r="Y28" i="3" s="1"/>
  <c r="AE26" i="3"/>
  <c r="AD26" i="3"/>
  <c r="AF26" i="3" s="1"/>
  <c r="X26" i="3" s="1"/>
  <c r="Y26" i="3" s="1"/>
  <c r="AD21" i="3"/>
  <c r="AF21" i="3" s="1"/>
  <c r="X21" i="3" s="1"/>
  <c r="Y21" i="3" s="1"/>
  <c r="AE21" i="3"/>
  <c r="AD23" i="3"/>
  <c r="AF23" i="3" s="1"/>
  <c r="X23" i="3" s="1"/>
  <c r="Y23" i="3" s="1"/>
  <c r="AE23" i="3"/>
  <c r="AD27" i="3"/>
  <c r="AF27" i="3" s="1"/>
  <c r="X27" i="3" s="1"/>
  <c r="Y27" i="3" s="1"/>
  <c r="AE27" i="3"/>
  <c r="AD25" i="3"/>
  <c r="AF25" i="3" s="1"/>
  <c r="X25" i="3" s="1"/>
  <c r="Y25" i="3" s="1"/>
  <c r="AE25" i="3"/>
  <c r="AE20" i="3"/>
  <c r="AD20" i="3"/>
  <c r="AF20" i="3" s="1"/>
  <c r="X20" i="3" s="1"/>
  <c r="Y20" i="3" s="1"/>
  <c r="AE15" i="3"/>
  <c r="AD15" i="3"/>
  <c r="AF15" i="3" s="1"/>
  <c r="X15" i="3" s="1"/>
  <c r="Y15" i="3" s="1"/>
  <c r="AB21" i="4"/>
  <c r="AB20" i="4"/>
  <c r="AB19" i="4"/>
  <c r="AB18" i="4"/>
  <c r="AD16" i="3"/>
  <c r="AF16" i="3" s="1"/>
  <c r="X16" i="3" s="1"/>
  <c r="Y16" i="3" s="1"/>
  <c r="AB17" i="4"/>
  <c r="AB16" i="4"/>
  <c r="AB23" i="4"/>
  <c r="AB22" i="4"/>
  <c r="AA15" i="4"/>
  <c r="W15" i="4" s="1"/>
  <c r="AC15" i="4" s="1"/>
  <c r="X15" i="4" s="1"/>
  <c r="AA14" i="4"/>
  <c r="W14" i="4" s="1"/>
  <c r="X14" i="2"/>
  <c r="Y14" i="2" s="1"/>
  <c r="AC14" i="3"/>
  <c r="U14" i="3" s="1"/>
  <c r="AD14" i="3" s="1"/>
  <c r="AE14" i="3"/>
  <c r="AC14" i="4" l="1"/>
  <c r="AB14" i="4"/>
  <c r="AB15" i="4"/>
  <c r="AF14" i="3"/>
  <c r="X14" i="3" s="1"/>
  <c r="Y14" i="3" s="1"/>
  <c r="X14" i="4" l="1"/>
</calcChain>
</file>

<file path=xl/sharedStrings.xml><?xml version="1.0" encoding="utf-8"?>
<sst xmlns="http://schemas.openxmlformats.org/spreadsheetml/2006/main" count="201" uniqueCount="95">
  <si>
    <t>Prüfungsprotokoll:</t>
  </si>
  <si>
    <t>Prüfer:</t>
  </si>
  <si>
    <t>Ort:</t>
  </si>
  <si>
    <t>Nr.</t>
  </si>
  <si>
    <t>alter Kyu</t>
  </si>
  <si>
    <t>KIHON</t>
  </si>
  <si>
    <t>KATA</t>
  </si>
  <si>
    <t>KUMITE</t>
  </si>
  <si>
    <t>Armtechniken</t>
  </si>
  <si>
    <t>Beintechniken</t>
  </si>
  <si>
    <t>Stellungen</t>
  </si>
  <si>
    <t>Körperdynamik</t>
  </si>
  <si>
    <t>Form</t>
  </si>
  <si>
    <t>Angriff</t>
  </si>
  <si>
    <t>Abwehr</t>
  </si>
  <si>
    <t>Budoaspekt</t>
  </si>
  <si>
    <t>Datum:</t>
  </si>
  <si>
    <t>Neuer Kyu</t>
  </si>
  <si>
    <t>Kraft</t>
  </si>
  <si>
    <t>Übergänge</t>
  </si>
  <si>
    <t xml:space="preserve">  Name</t>
  </si>
  <si>
    <t xml:space="preserve">  Vorname</t>
  </si>
  <si>
    <t xml:space="preserve">  Verein</t>
  </si>
  <si>
    <t>Liste B)  3. - 1. Kyu</t>
  </si>
  <si>
    <t>Kumite</t>
  </si>
  <si>
    <t>Juji-Kumite</t>
  </si>
  <si>
    <t>Shitei-Kata</t>
  </si>
  <si>
    <t>Tokui-Kata</t>
  </si>
  <si>
    <t>Liegestütze</t>
  </si>
  <si>
    <t>Hockstrecksprung</t>
  </si>
  <si>
    <t>Rumpfbeuge</t>
  </si>
  <si>
    <t>Kniebeuge</t>
  </si>
  <si>
    <t>Seilspringen</t>
  </si>
  <si>
    <t>Alter</t>
  </si>
  <si>
    <t>Shitei-Kata 1</t>
  </si>
  <si>
    <t>Shitei-Kata 2</t>
  </si>
  <si>
    <t>Liste C)</t>
  </si>
  <si>
    <t>Selbstverteidigung</t>
  </si>
  <si>
    <t>Jiyu-Ippon-Kumite</t>
  </si>
  <si>
    <t>Test</t>
  </si>
  <si>
    <t>Bunkai</t>
  </si>
  <si>
    <t>Liste D)</t>
  </si>
  <si>
    <t>alter DAN</t>
  </si>
  <si>
    <t>Kombination in Kata Form</t>
  </si>
  <si>
    <t>Bunkai-Kata 1</t>
  </si>
  <si>
    <t>Vorher abgef. Prüfungsarbeit ja/nein</t>
  </si>
  <si>
    <t>1 x Kopie Prüfer</t>
  </si>
  <si>
    <t>1 x Kopie Verein</t>
  </si>
  <si>
    <t>Stempel und Unterschrift des Prüfers:</t>
  </si>
  <si>
    <t>Stil:</t>
  </si>
  <si>
    <t xml:space="preserve">                 DTSKF Prüfungsbewertung 3. - 1. Kyu</t>
  </si>
  <si>
    <t>Shotokan</t>
  </si>
  <si>
    <t>Verein</t>
  </si>
  <si>
    <t>Notendurchschnitt FT</t>
  </si>
  <si>
    <t>FITNESSTEST (FT)</t>
  </si>
  <si>
    <t>1 x Original Schatzmeister</t>
  </si>
  <si>
    <t>Kata lt. Prüfer</t>
  </si>
  <si>
    <t>neuer    Kyu</t>
  </si>
  <si>
    <t>Bemerkungen</t>
  </si>
  <si>
    <t xml:space="preserve">           </t>
  </si>
  <si>
    <t>Liste A)     9. - 4. Kyu</t>
  </si>
  <si>
    <t>neuer Kyu</t>
  </si>
  <si>
    <t>neuer DAN</t>
  </si>
  <si>
    <t>Stempel &amp; Unterschrift Prüfer 1</t>
  </si>
  <si>
    <t>Stempel &amp; Unterschrift Prüfer 2</t>
  </si>
  <si>
    <t>DTSKF Prüfungsbewertung 9. - 4. Kyu</t>
  </si>
  <si>
    <t xml:space="preserve">       DTSKF Prüfungsbewertung 9a - 6a Kyu</t>
  </si>
  <si>
    <t>Liste E)  9a, 8a, 7a, 6a Kyu</t>
  </si>
  <si>
    <t>Jiyu-Kumite</t>
  </si>
  <si>
    <t>Test 1 - Bruch</t>
  </si>
  <si>
    <t>Test 2 - Stift</t>
  </si>
  <si>
    <t>Test 3 - Balance</t>
  </si>
  <si>
    <t>Test 4 - Bunkai / SV</t>
  </si>
  <si>
    <t xml:space="preserve">            DTSKF Prüfungsbewertung 1. - 4. Dan</t>
  </si>
  <si>
    <t xml:space="preserve">                 DTSKF Prüfungsbewertung ab 5. Dan</t>
  </si>
  <si>
    <t>a</t>
  </si>
  <si>
    <r>
      <rPr>
        <sz val="12"/>
        <rFont val="Amerigo Md BT"/>
      </rPr>
      <t>Noten</t>
    </r>
    <r>
      <rPr>
        <sz val="10"/>
        <rFont val="Amerigo Md BT"/>
      </rPr>
      <t xml:space="preserve">   </t>
    </r>
    <r>
      <rPr>
        <sz val="20"/>
        <rFont val="Amerigo Md BT"/>
        <family val="2"/>
      </rPr>
      <t xml:space="preserve"> Ø</t>
    </r>
  </si>
  <si>
    <t>Noten       Ø</t>
  </si>
  <si>
    <r>
      <rPr>
        <sz val="12"/>
        <rFont val="Amerigo Md BT"/>
      </rPr>
      <t>Noten</t>
    </r>
    <r>
      <rPr>
        <sz val="20"/>
        <rFont val="Amerigo Md BT"/>
        <family val="2"/>
      </rPr>
      <t xml:space="preserve">      Ø</t>
    </r>
  </si>
  <si>
    <r>
      <t xml:space="preserve">Noten </t>
    </r>
    <r>
      <rPr>
        <sz val="20"/>
        <rFont val="Amerigo Md BT"/>
      </rPr>
      <t>Ø</t>
    </r>
  </si>
  <si>
    <t>Noten   Ø</t>
  </si>
  <si>
    <t>Anmeldebogen zu Prüfungen</t>
  </si>
  <si>
    <t>Verein:</t>
  </si>
  <si>
    <t xml:space="preserve">Name </t>
  </si>
  <si>
    <t>Vorname</t>
  </si>
  <si>
    <t>Prüfung zum</t>
  </si>
  <si>
    <t>Jahreslizenz vorhanden</t>
  </si>
  <si>
    <t>Betrag             10€ / 20€ / 30€</t>
  </si>
  <si>
    <t>Summe:</t>
  </si>
  <si>
    <t xml:space="preserve">Datum &amp; Unterschrift: </t>
  </si>
  <si>
    <t>Mit der Unterschrift wird die Einhaltung aller Prüfungsrichtlinien bestätigt!</t>
  </si>
  <si>
    <t>Tokui Kata</t>
  </si>
  <si>
    <t>1 x Präsident</t>
  </si>
  <si>
    <t>als</t>
  </si>
  <si>
    <t>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</si>
</sst>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164" formatCode="0.00_ ;[Red]\-0.00\ "/>
  </numFmts>
  <fonts count="31">
    <font>
      <sz val="10"/>
      <name val="Arial"/>
    </font>
    <font>
      <sz val="10"/>
      <name val="Arial"/>
    </font>
    <font>
      <sz val="12"/>
      <name val="Arial"/>
      <family val="2"/>
    </font>
    <font>
      <b/>
      <sz val="14"/>
      <name val="Amerigo Md BT"/>
      <family val="2"/>
    </font>
    <font>
      <sz val="10"/>
      <name val="Amerigo Md BT"/>
      <family val="2"/>
    </font>
    <font>
      <b/>
      <sz val="22"/>
      <name val="Amerigo Md BT"/>
      <family val="2"/>
    </font>
    <font>
      <sz val="12"/>
      <name val="Amerigo Md BT"/>
      <family val="2"/>
    </font>
    <font>
      <sz val="20"/>
      <name val="Amerigo Md BT"/>
      <family val="2"/>
    </font>
    <font>
      <sz val="11"/>
      <name val="Amerigo Md BT"/>
      <family val="2"/>
    </font>
    <font>
      <sz val="11"/>
      <name val="Arial"/>
      <family val="2"/>
    </font>
    <font>
      <b/>
      <u/>
      <sz val="13"/>
      <name val="Amerigo Md BT"/>
      <family val="2"/>
    </font>
    <font>
      <b/>
      <sz val="20"/>
      <name val="Amerigo Md BT"/>
      <family val="2"/>
    </font>
    <font>
      <sz val="10"/>
      <name val="Arial"/>
      <family val="2"/>
    </font>
    <font>
      <b/>
      <sz val="14"/>
      <name val="Amerigo Md BT"/>
    </font>
    <font>
      <u/>
      <sz val="10"/>
      <name val="Arial"/>
      <family val="2"/>
    </font>
    <font>
      <b/>
      <sz val="10"/>
      <name val="Amerigo Md BT"/>
    </font>
    <font>
      <sz val="9"/>
      <name val="Amerigo Md BT"/>
      <family val="2"/>
    </font>
    <font>
      <b/>
      <sz val="11"/>
      <name val="Amerigo Md BT"/>
    </font>
    <font>
      <b/>
      <sz val="12"/>
      <name val="Amerigo Md BT"/>
    </font>
    <font>
      <b/>
      <sz val="10"/>
      <name val="Amerigo Md BT"/>
      <family val="2"/>
    </font>
    <font>
      <b/>
      <sz val="10"/>
      <name val="Arial"/>
      <family val="2"/>
    </font>
    <font>
      <sz val="20"/>
      <name val="Amerigo Md BT"/>
    </font>
    <font>
      <sz val="12"/>
      <name val="Amerigo Md BT"/>
    </font>
    <font>
      <sz val="14"/>
      <name val="Amerigo Md BT"/>
    </font>
    <font>
      <b/>
      <sz val="9"/>
      <name val="Arial"/>
      <family val="2"/>
    </font>
    <font>
      <sz val="10"/>
      <name val="Amerigo Md BT"/>
    </font>
    <font>
      <sz val="12"/>
      <color theme="1"/>
      <name val="Arial"/>
      <family val="2"/>
    </font>
    <font>
      <b/>
      <sz val="20"/>
      <color theme="1"/>
      <name val="Arial"/>
      <family val="2"/>
    </font>
    <font>
      <b/>
      <sz val="12"/>
      <color theme="1"/>
      <name val="Arial"/>
      <family val="2"/>
    </font>
    <font>
      <b/>
      <sz val="8"/>
      <color theme="1"/>
      <name val="Arial"/>
      <family val="2"/>
    </font>
    <font>
      <sz val="11"/>
      <name val="Amerigo Md BT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 tint="-0.249977111117893"/>
        <bgColor indexed="64"/>
      </patternFill>
    </fill>
  </fills>
  <borders count="8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26" fillId="0" borderId="0"/>
  </cellStyleXfs>
  <cellXfs count="359">
    <xf numFmtId="0" fontId="0" fillId="0" borderId="0" xfId="0"/>
    <xf numFmtId="0" fontId="2" fillId="0" borderId="0" xfId="0" applyFont="1"/>
    <xf numFmtId="0" fontId="2" fillId="0" borderId="1" xfId="0" applyFont="1" applyBorder="1"/>
    <xf numFmtId="0" fontId="3" fillId="0" borderId="0" xfId="0" applyFont="1"/>
    <xf numFmtId="0" fontId="4" fillId="0" borderId="0" xfId="0" applyFont="1"/>
    <xf numFmtId="0" fontId="4" fillId="0" borderId="1" xfId="0" applyFont="1" applyBorder="1"/>
    <xf numFmtId="0" fontId="6" fillId="0" borderId="0" xfId="0" applyFont="1"/>
    <xf numFmtId="0" fontId="8" fillId="0" borderId="0" xfId="0" applyFont="1"/>
    <xf numFmtId="0" fontId="9" fillId="0" borderId="1" xfId="0" applyFont="1" applyBorder="1"/>
    <xf numFmtId="0" fontId="8" fillId="0" borderId="1" xfId="0" applyFont="1" applyBorder="1"/>
    <xf numFmtId="0" fontId="8" fillId="0" borderId="1" xfId="0" applyFont="1" applyBorder="1" applyAlignment="1">
      <alignment horizontal="right"/>
    </xf>
    <xf numFmtId="0" fontId="10" fillId="0" borderId="0" xfId="0" applyFont="1"/>
    <xf numFmtId="0" fontId="8" fillId="0" borderId="19" xfId="0" applyFont="1" applyBorder="1" applyAlignment="1">
      <alignment horizontal="left" vertical="center"/>
    </xf>
    <xf numFmtId="0" fontId="8" fillId="2" borderId="21" xfId="0" applyFont="1" applyFill="1" applyBorder="1"/>
    <xf numFmtId="0" fontId="8" fillId="2" borderId="22" xfId="0" applyFont="1" applyFill="1" applyBorder="1"/>
    <xf numFmtId="0" fontId="8" fillId="2" borderId="23" xfId="0" applyFont="1" applyFill="1" applyBorder="1"/>
    <xf numFmtId="0" fontId="8" fillId="0" borderId="24" xfId="0" applyFont="1" applyBorder="1" applyAlignment="1">
      <alignment horizontal="center" vertical="center"/>
    </xf>
    <xf numFmtId="0" fontId="0" fillId="0" borderId="1" xfId="0" applyBorder="1"/>
    <xf numFmtId="0" fontId="6" fillId="0" borderId="0" xfId="0" applyFont="1" applyAlignment="1">
      <alignment horizontal="center" textRotation="90"/>
    </xf>
    <xf numFmtId="0" fontId="0" fillId="0" borderId="0" xfId="0" applyAlignment="1">
      <alignment horizontal="center" textRotation="90"/>
    </xf>
    <xf numFmtId="0" fontId="8" fillId="0" borderId="25" xfId="0" applyFont="1" applyBorder="1" applyAlignment="1">
      <alignment horizontal="center" vertical="center" wrapText="1"/>
    </xf>
    <xf numFmtId="0" fontId="7" fillId="0" borderId="0" xfId="0" applyFont="1" applyAlignment="1">
      <alignment vertical="top"/>
    </xf>
    <xf numFmtId="0" fontId="8" fillId="2" borderId="0" xfId="0" applyFont="1" applyFill="1"/>
    <xf numFmtId="0" fontId="13" fillId="0" borderId="0" xfId="0" applyFont="1"/>
    <xf numFmtId="0" fontId="8" fillId="2" borderId="30" xfId="0" applyFont="1" applyFill="1" applyBorder="1"/>
    <xf numFmtId="0" fontId="4" fillId="0" borderId="31" xfId="0" applyFont="1" applyBorder="1" applyAlignment="1">
      <alignment horizontal="center" vertical="center"/>
    </xf>
    <xf numFmtId="0" fontId="6" fillId="0" borderId="1" xfId="0" applyFont="1" applyBorder="1"/>
    <xf numFmtId="0" fontId="9" fillId="0" borderId="0" xfId="0" applyFont="1"/>
    <xf numFmtId="0" fontId="6" fillId="0" borderId="2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4" fillId="0" borderId="0" xfId="0" applyFont="1"/>
    <xf numFmtId="0" fontId="6" fillId="0" borderId="28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12" fillId="0" borderId="1" xfId="0" applyFont="1" applyBorder="1"/>
    <xf numFmtId="0" fontId="6" fillId="0" borderId="14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17" fillId="0" borderId="1" xfId="0" applyFont="1" applyBorder="1"/>
    <xf numFmtId="0" fontId="17" fillId="0" borderId="1" xfId="0" applyFont="1" applyBorder="1" applyAlignment="1">
      <alignment horizontal="center"/>
    </xf>
    <xf numFmtId="0" fontId="17" fillId="0" borderId="1" xfId="0" applyFont="1" applyBorder="1" applyAlignment="1">
      <alignment horizontal="right"/>
    </xf>
    <xf numFmtId="0" fontId="4" fillId="0" borderId="0" xfId="0" applyFont="1" applyAlignment="1">
      <alignment horizontal="center" textRotation="90"/>
    </xf>
    <xf numFmtId="0" fontId="1" fillId="0" borderId="0" xfId="0" applyFont="1" applyAlignment="1">
      <alignment horizontal="center" textRotation="90"/>
    </xf>
    <xf numFmtId="0" fontId="5" fillId="0" borderId="0" xfId="0" applyFont="1" applyAlignment="1">
      <alignment vertical="center"/>
    </xf>
    <xf numFmtId="14" fontId="17" fillId="0" borderId="1" xfId="0" applyNumberFormat="1" applyFont="1" applyBorder="1" applyAlignment="1">
      <alignment horizontal="center"/>
    </xf>
    <xf numFmtId="14" fontId="17" fillId="0" borderId="1" xfId="0" applyNumberFormat="1" applyFont="1" applyBorder="1" applyAlignment="1">
      <alignment horizontal="right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164" fontId="12" fillId="0" borderId="0" xfId="0" applyNumberFormat="1" applyFont="1" applyAlignment="1">
      <alignment horizontal="right"/>
    </xf>
    <xf numFmtId="164" fontId="0" fillId="0" borderId="0" xfId="0" applyNumberFormat="1"/>
    <xf numFmtId="14" fontId="0" fillId="0" borderId="0" xfId="0" applyNumberForma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 wrapText="1"/>
    </xf>
    <xf numFmtId="2" fontId="0" fillId="0" borderId="0" xfId="0" applyNumberFormat="1"/>
    <xf numFmtId="14" fontId="8" fillId="0" borderId="1" xfId="0" applyNumberFormat="1" applyFont="1" applyBorder="1" applyAlignment="1">
      <alignment horizontal="right"/>
    </xf>
    <xf numFmtId="0" fontId="6" fillId="0" borderId="34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8" fillId="0" borderId="31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2" fontId="6" fillId="0" borderId="65" xfId="0" applyNumberFormat="1" applyFont="1" applyBorder="1" applyAlignment="1">
      <alignment horizontal="center" vertical="center"/>
    </xf>
    <xf numFmtId="2" fontId="6" fillId="0" borderId="15" xfId="0" applyNumberFormat="1" applyFont="1" applyBorder="1" applyAlignment="1">
      <alignment horizontal="center" vertical="center"/>
    </xf>
    <xf numFmtId="2" fontId="6" fillId="0" borderId="16" xfId="0" applyNumberFormat="1" applyFont="1" applyBorder="1" applyAlignment="1">
      <alignment horizontal="center" vertical="center"/>
    </xf>
    <xf numFmtId="0" fontId="0" fillId="0" borderId="70" xfId="0" applyBorder="1"/>
    <xf numFmtId="0" fontId="26" fillId="0" borderId="0" xfId="1"/>
    <xf numFmtId="0" fontId="27" fillId="0" borderId="0" xfId="1" applyFont="1" applyAlignment="1">
      <alignment horizontal="center" vertical="center" wrapText="1"/>
    </xf>
    <xf numFmtId="0" fontId="28" fillId="0" borderId="30" xfId="1" applyFont="1" applyBorder="1" applyAlignment="1">
      <alignment horizontal="left" vertical="center" wrapText="1"/>
    </xf>
    <xf numFmtId="0" fontId="28" fillId="0" borderId="2" xfId="1" applyFont="1" applyBorder="1" applyAlignment="1">
      <alignment horizontal="center" vertical="center"/>
    </xf>
    <xf numFmtId="0" fontId="28" fillId="0" borderId="2" xfId="1" applyFont="1" applyBorder="1" applyAlignment="1">
      <alignment horizontal="center" vertical="center" wrapText="1"/>
    </xf>
    <xf numFmtId="0" fontId="26" fillId="0" borderId="2" xfId="1" applyBorder="1" applyAlignment="1">
      <alignment vertical="center"/>
    </xf>
    <xf numFmtId="0" fontId="26" fillId="0" borderId="2" xfId="1" applyBorder="1" applyAlignment="1">
      <alignment horizontal="center" vertical="center"/>
    </xf>
    <xf numFmtId="8" fontId="26" fillId="0" borderId="2" xfId="1" applyNumberFormat="1" applyBorder="1" applyAlignment="1">
      <alignment horizontal="center" vertical="center"/>
    </xf>
    <xf numFmtId="0" fontId="26" fillId="0" borderId="0" xfId="1" applyAlignment="1">
      <alignment horizontal="center"/>
    </xf>
    <xf numFmtId="0" fontId="26" fillId="0" borderId="0" xfId="1" applyAlignment="1">
      <alignment horizontal="right" vertical="center"/>
    </xf>
    <xf numFmtId="8" fontId="28" fillId="0" borderId="82" xfId="1" applyNumberFormat="1" applyFont="1" applyBorder="1" applyAlignment="1">
      <alignment horizontal="center" vertical="center"/>
    </xf>
    <xf numFmtId="0" fontId="26" fillId="0" borderId="0" xfId="1" applyAlignment="1">
      <alignment vertical="center"/>
    </xf>
    <xf numFmtId="0" fontId="26" fillId="0" borderId="30" xfId="1" applyBorder="1"/>
    <xf numFmtId="0" fontId="22" fillId="0" borderId="37" xfId="0" applyFont="1" applyBorder="1" applyAlignment="1">
      <alignment horizontal="center" vertical="center"/>
    </xf>
    <xf numFmtId="0" fontId="22" fillId="0" borderId="41" xfId="0" applyFont="1" applyBorder="1" applyAlignment="1">
      <alignment horizontal="center" vertical="center"/>
    </xf>
    <xf numFmtId="0" fontId="22" fillId="0" borderId="39" xfId="0" applyFont="1" applyBorder="1" applyAlignment="1">
      <alignment horizontal="center" vertical="center"/>
    </xf>
    <xf numFmtId="0" fontId="22" fillId="0" borderId="27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26" xfId="0" applyFont="1" applyBorder="1" applyAlignment="1">
      <alignment horizontal="center" vertical="center"/>
    </xf>
    <xf numFmtId="0" fontId="22" fillId="0" borderId="28" xfId="0" applyFont="1" applyBorder="1" applyAlignment="1">
      <alignment horizontal="center" vertical="center"/>
    </xf>
    <xf numFmtId="0" fontId="22" fillId="0" borderId="42" xfId="0" applyFont="1" applyBorder="1" applyAlignment="1">
      <alignment horizontal="center" vertical="center"/>
    </xf>
    <xf numFmtId="0" fontId="22" fillId="0" borderId="43" xfId="0" applyFont="1" applyBorder="1" applyAlignment="1">
      <alignment horizontal="center" vertical="center"/>
    </xf>
    <xf numFmtId="164" fontId="22" fillId="0" borderId="8" xfId="0" applyNumberFormat="1" applyFont="1" applyBorder="1" applyAlignment="1">
      <alignment horizontal="center" vertical="center"/>
    </xf>
    <xf numFmtId="0" fontId="22" fillId="0" borderId="44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2" fillId="0" borderId="35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2" fillId="0" borderId="71" xfId="0" applyFont="1" applyBorder="1" applyAlignment="1">
      <alignment horizontal="center" vertical="center"/>
    </xf>
    <xf numFmtId="0" fontId="22" fillId="0" borderId="50" xfId="0" applyFont="1" applyBorder="1" applyAlignment="1">
      <alignment horizontal="center" vertical="center"/>
    </xf>
    <xf numFmtId="0" fontId="22" fillId="0" borderId="51" xfId="0" applyFont="1" applyBorder="1" applyAlignment="1">
      <alignment horizontal="center" vertical="center"/>
    </xf>
    <xf numFmtId="0" fontId="22" fillId="0" borderId="78" xfId="0" applyFont="1" applyBorder="1" applyAlignment="1">
      <alignment horizontal="center" vertical="center"/>
    </xf>
    <xf numFmtId="0" fontId="22" fillId="0" borderId="75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0" borderId="36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164" fontId="22" fillId="0" borderId="9" xfId="0" applyNumberFormat="1" applyFont="1" applyBorder="1" applyAlignment="1">
      <alignment horizontal="center" vertical="center"/>
    </xf>
    <xf numFmtId="0" fontId="22" fillId="0" borderId="40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30" fillId="0" borderId="1" xfId="0" applyFont="1" applyBorder="1" applyAlignment="1">
      <alignment horizontal="right"/>
    </xf>
    <xf numFmtId="0" fontId="22" fillId="0" borderId="0" xfId="0" applyFont="1"/>
    <xf numFmtId="0" fontId="30" fillId="0" borderId="10" xfId="0" applyFont="1" applyBorder="1"/>
    <xf numFmtId="0" fontId="30" fillId="0" borderId="0" xfId="0" applyFont="1"/>
    <xf numFmtId="0" fontId="22" fillId="0" borderId="1" xfId="0" applyFont="1" applyBorder="1"/>
    <xf numFmtId="0" fontId="30" fillId="0" borderId="24" xfId="0" applyFont="1" applyBorder="1" applyAlignment="1">
      <alignment horizontal="center" vertical="center"/>
    </xf>
    <xf numFmtId="0" fontId="30" fillId="0" borderId="25" xfId="0" applyFont="1" applyBorder="1" applyAlignment="1">
      <alignment horizontal="center" vertical="center" wrapText="1"/>
    </xf>
    <xf numFmtId="0" fontId="30" fillId="0" borderId="19" xfId="0" applyFont="1" applyBorder="1" applyAlignment="1">
      <alignment horizontal="left" vertical="center"/>
    </xf>
    <xf numFmtId="0" fontId="30" fillId="0" borderId="20" xfId="0" applyFont="1" applyBorder="1" applyAlignment="1">
      <alignment horizontal="left" vertical="center"/>
    </xf>
    <xf numFmtId="0" fontId="25" fillId="0" borderId="10" xfId="0" applyFont="1" applyBorder="1" applyAlignment="1">
      <alignment horizontal="center" vertical="center" wrapText="1"/>
    </xf>
    <xf numFmtId="0" fontId="30" fillId="0" borderId="31" xfId="0" applyFont="1" applyBorder="1" applyAlignment="1">
      <alignment horizontal="center" vertical="center" wrapText="1"/>
    </xf>
    <xf numFmtId="0" fontId="30" fillId="0" borderId="42" xfId="0" applyFont="1" applyBorder="1" applyAlignment="1">
      <alignment horizontal="center" vertical="center"/>
    </xf>
    <xf numFmtId="0" fontId="30" fillId="0" borderId="8" xfId="0" applyFont="1" applyBorder="1" applyAlignment="1">
      <alignment horizontal="center" vertical="center"/>
    </xf>
    <xf numFmtId="0" fontId="30" fillId="0" borderId="9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8" fillId="3" borderId="53" xfId="0" applyFont="1" applyFill="1" applyBorder="1" applyAlignment="1">
      <alignment horizontal="center" vertical="center"/>
    </xf>
    <xf numFmtId="0" fontId="8" fillId="3" borderId="54" xfId="0" applyFont="1" applyFill="1" applyBorder="1" applyAlignment="1">
      <alignment horizontal="center" vertical="center"/>
    </xf>
    <xf numFmtId="164" fontId="9" fillId="0" borderId="42" xfId="0" applyNumberFormat="1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4" fontId="8" fillId="0" borderId="8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3" borderId="45" xfId="0" applyFont="1" applyFill="1" applyBorder="1" applyAlignment="1">
      <alignment horizontal="center" vertical="center"/>
    </xf>
    <xf numFmtId="0" fontId="8" fillId="3" borderId="46" xfId="0" applyFont="1" applyFill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3" borderId="47" xfId="0" applyFont="1" applyFill="1" applyBorder="1" applyAlignment="1">
      <alignment horizontal="center" vertical="center"/>
    </xf>
    <xf numFmtId="0" fontId="8" fillId="3" borderId="48" xfId="0" applyFont="1" applyFill="1" applyBorder="1" applyAlignment="1">
      <alignment horizontal="center" vertical="center"/>
    </xf>
    <xf numFmtId="164" fontId="9" fillId="0" borderId="9" xfId="0" applyNumberFormat="1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4" fontId="8" fillId="0" borderId="9" xfId="0" applyNumberFormat="1" applyFont="1" applyBorder="1" applyAlignment="1">
      <alignment horizontal="center" vertical="center"/>
    </xf>
    <xf numFmtId="0" fontId="22" fillId="0" borderId="38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22" fillId="0" borderId="29" xfId="0" applyFont="1" applyBorder="1" applyAlignment="1">
      <alignment horizontal="center" vertical="center"/>
    </xf>
    <xf numFmtId="0" fontId="22" fillId="0" borderId="31" xfId="0" applyFont="1" applyBorder="1" applyAlignment="1">
      <alignment horizontal="center" vertical="center"/>
    </xf>
    <xf numFmtId="2" fontId="22" fillId="0" borderId="44" xfId="0" applyNumberFormat="1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2" fontId="22" fillId="0" borderId="9" xfId="0" applyNumberFormat="1" applyFont="1" applyBorder="1" applyAlignment="1">
      <alignment horizontal="center" vertical="center"/>
    </xf>
    <xf numFmtId="0" fontId="24" fillId="0" borderId="66" xfId="0" applyFont="1" applyBorder="1" applyAlignment="1">
      <alignment vertical="center" wrapText="1"/>
    </xf>
    <xf numFmtId="0" fontId="24" fillId="0" borderId="67" xfId="0" applyFont="1" applyBorder="1" applyAlignment="1">
      <alignment vertical="center" wrapText="1"/>
    </xf>
    <xf numFmtId="0" fontId="24" fillId="0" borderId="76" xfId="0" applyFont="1" applyBorder="1" applyAlignment="1">
      <alignment vertical="center" wrapText="1"/>
    </xf>
    <xf numFmtId="0" fontId="24" fillId="0" borderId="30" xfId="0" applyFont="1" applyBorder="1" applyAlignment="1">
      <alignment vertical="center" wrapText="1"/>
    </xf>
    <xf numFmtId="0" fontId="0" fillId="0" borderId="66" xfId="0" applyBorder="1" applyAlignment="1">
      <alignment vertical="center"/>
    </xf>
    <xf numFmtId="0" fontId="0" fillId="0" borderId="76" xfId="0" applyBorder="1" applyAlignment="1">
      <alignment vertical="center"/>
    </xf>
    <xf numFmtId="0" fontId="0" fillId="0" borderId="67" xfId="0" applyBorder="1" applyAlignment="1">
      <alignment vertical="center"/>
    </xf>
    <xf numFmtId="0" fontId="0" fillId="0" borderId="67" xfId="0" applyBorder="1"/>
    <xf numFmtId="0" fontId="0" fillId="0" borderId="68" xfId="0" applyBorder="1"/>
    <xf numFmtId="0" fontId="0" fillId="0" borderId="30" xfId="0" applyBorder="1" applyAlignment="1">
      <alignment vertical="center"/>
    </xf>
    <xf numFmtId="0" fontId="0" fillId="0" borderId="30" xfId="0" applyBorder="1"/>
    <xf numFmtId="0" fontId="2" fillId="0" borderId="67" xfId="0" applyFont="1" applyBorder="1" applyAlignment="1">
      <alignment vertical="center" wrapText="1"/>
    </xf>
    <xf numFmtId="0" fontId="2" fillId="0" borderId="68" xfId="0" applyFont="1" applyBorder="1" applyAlignment="1">
      <alignment vertical="center" wrapText="1"/>
    </xf>
    <xf numFmtId="0" fontId="2" fillId="0" borderId="30" xfId="0" applyFont="1" applyBorder="1" applyAlignment="1">
      <alignment vertical="center" wrapText="1"/>
    </xf>
    <xf numFmtId="0" fontId="2" fillId="0" borderId="70" xfId="0" applyFont="1" applyBorder="1" applyAlignment="1">
      <alignment vertical="center" wrapText="1"/>
    </xf>
    <xf numFmtId="0" fontId="30" fillId="0" borderId="31" xfId="0" applyFont="1" applyBorder="1" applyAlignment="1">
      <alignment horizontal="center" vertical="center"/>
    </xf>
    <xf numFmtId="0" fontId="30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30" fillId="0" borderId="12" xfId="0" applyFont="1" applyBorder="1" applyAlignment="1">
      <alignment horizontal="center" vertical="center"/>
    </xf>
    <xf numFmtId="0" fontId="30" fillId="0" borderId="13" xfId="0" applyFont="1" applyBorder="1" applyAlignment="1">
      <alignment horizontal="center" vertical="center"/>
    </xf>
    <xf numFmtId="0" fontId="9" fillId="0" borderId="69" xfId="0" applyFont="1" applyBorder="1"/>
    <xf numFmtId="0" fontId="22" fillId="0" borderId="34" xfId="0" applyFont="1" applyBorder="1" applyAlignment="1">
      <alignment horizontal="center" vertical="center"/>
    </xf>
    <xf numFmtId="0" fontId="22" fillId="0" borderId="33" xfId="0" applyFont="1" applyBorder="1" applyAlignment="1">
      <alignment horizontal="center" vertical="center"/>
    </xf>
    <xf numFmtId="2" fontId="22" fillId="0" borderId="31" xfId="0" applyNumberFormat="1" applyFont="1" applyBorder="1" applyAlignment="1">
      <alignment horizontal="center" vertical="center"/>
    </xf>
    <xf numFmtId="2" fontId="22" fillId="0" borderId="8" xfId="0" applyNumberFormat="1" applyFont="1" applyBorder="1" applyAlignment="1">
      <alignment horizontal="center" vertical="center"/>
    </xf>
    <xf numFmtId="0" fontId="27" fillId="0" borderId="0" xfId="1" applyFont="1" applyAlignment="1">
      <alignment horizontal="center" vertical="center" wrapText="1"/>
    </xf>
    <xf numFmtId="0" fontId="27" fillId="0" borderId="30" xfId="1" applyFont="1" applyBorder="1" applyAlignment="1">
      <alignment horizontal="center" vertical="center" wrapText="1"/>
    </xf>
    <xf numFmtId="0" fontId="29" fillId="0" borderId="0" xfId="1" applyFont="1" applyAlignment="1">
      <alignment horizontal="center" vertical="center"/>
    </xf>
    <xf numFmtId="0" fontId="30" fillId="0" borderId="60" xfId="0" applyFont="1" applyBorder="1" applyAlignment="1">
      <alignment horizontal="center" textRotation="90"/>
    </xf>
    <xf numFmtId="0" fontId="30" fillId="0" borderId="61" xfId="0" applyFont="1" applyBorder="1" applyAlignment="1">
      <alignment horizontal="center" textRotation="90"/>
    </xf>
    <xf numFmtId="0" fontId="30" fillId="0" borderId="62" xfId="0" applyFont="1" applyBorder="1" applyAlignment="1">
      <alignment horizontal="center" textRotation="90"/>
    </xf>
    <xf numFmtId="0" fontId="11" fillId="0" borderId="0" xfId="0" applyFont="1" applyAlignment="1">
      <alignment horizontal="left" vertical="center"/>
    </xf>
    <xf numFmtId="0" fontId="30" fillId="0" borderId="21" xfId="0" applyFont="1" applyBorder="1" applyAlignment="1">
      <alignment horizontal="center" vertical="center"/>
    </xf>
    <xf numFmtId="0" fontId="30" fillId="0" borderId="22" xfId="0" applyFont="1" applyBorder="1" applyAlignment="1">
      <alignment horizontal="center" vertical="center"/>
    </xf>
    <xf numFmtId="0" fontId="30" fillId="0" borderId="23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/>
    </xf>
    <xf numFmtId="0" fontId="30" fillId="0" borderId="55" xfId="0" applyFont="1" applyBorder="1" applyAlignment="1">
      <alignment horizontal="center" textRotation="90"/>
    </xf>
    <xf numFmtId="0" fontId="30" fillId="0" borderId="56" xfId="0" applyFont="1" applyBorder="1" applyAlignment="1">
      <alignment horizontal="center" textRotation="90"/>
    </xf>
    <xf numFmtId="0" fontId="30" fillId="0" borderId="57" xfId="0" applyFont="1" applyBorder="1" applyAlignment="1">
      <alignment horizontal="center" textRotation="90"/>
    </xf>
    <xf numFmtId="0" fontId="30" fillId="0" borderId="63" xfId="0" applyFont="1" applyBorder="1" applyAlignment="1">
      <alignment horizontal="center" textRotation="90"/>
    </xf>
    <xf numFmtId="0" fontId="30" fillId="0" borderId="64" xfId="0" applyFont="1" applyBorder="1" applyAlignment="1">
      <alignment horizontal="center" textRotation="90"/>
    </xf>
    <xf numFmtId="0" fontId="30" fillId="0" borderId="19" xfId="0" applyFont="1" applyBorder="1" applyAlignment="1">
      <alignment horizontal="center" textRotation="90"/>
    </xf>
    <xf numFmtId="0" fontId="30" fillId="0" borderId="58" xfId="0" applyFont="1" applyBorder="1" applyAlignment="1">
      <alignment horizontal="center" textRotation="90"/>
    </xf>
    <xf numFmtId="0" fontId="30" fillId="0" borderId="59" xfId="0" applyFont="1" applyBorder="1" applyAlignment="1">
      <alignment horizontal="center" textRotation="90"/>
    </xf>
    <xf numFmtId="0" fontId="25" fillId="0" borderId="55" xfId="0" applyFont="1" applyBorder="1" applyAlignment="1">
      <alignment horizontal="center" textRotation="90"/>
    </xf>
    <xf numFmtId="0" fontId="25" fillId="0" borderId="56" xfId="0" applyFont="1" applyBorder="1" applyAlignment="1">
      <alignment horizontal="center" textRotation="90"/>
    </xf>
    <xf numFmtId="0" fontId="25" fillId="0" borderId="57" xfId="0" applyFont="1" applyBorder="1" applyAlignment="1">
      <alignment horizontal="center" textRotation="90"/>
    </xf>
    <xf numFmtId="0" fontId="8" fillId="0" borderId="4" xfId="0" applyFont="1" applyBorder="1" applyAlignment="1">
      <alignment horizontal="center" textRotation="90"/>
    </xf>
    <xf numFmtId="0" fontId="8" fillId="0" borderId="6" xfId="0" applyFont="1" applyBorder="1" applyAlignment="1">
      <alignment horizontal="center" textRotation="90"/>
    </xf>
    <xf numFmtId="0" fontId="8" fillId="0" borderId="65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3" borderId="66" xfId="0" applyFont="1" applyFill="1" applyBorder="1" applyAlignment="1">
      <alignment horizontal="center" vertical="center"/>
    </xf>
    <xf numFmtId="0" fontId="8" fillId="3" borderId="67" xfId="0" applyFont="1" applyFill="1" applyBorder="1" applyAlignment="1">
      <alignment horizontal="center" vertical="center"/>
    </xf>
    <xf numFmtId="0" fontId="8" fillId="3" borderId="68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textRotation="90"/>
    </xf>
    <xf numFmtId="0" fontId="8" fillId="0" borderId="5" xfId="0" applyFont="1" applyBorder="1" applyAlignment="1">
      <alignment horizontal="center" textRotation="90"/>
    </xf>
    <xf numFmtId="0" fontId="17" fillId="3" borderId="17" xfId="0" applyFont="1" applyFill="1" applyBorder="1" applyAlignment="1">
      <alignment horizontal="center" textRotation="90"/>
    </xf>
    <xf numFmtId="0" fontId="17" fillId="3" borderId="18" xfId="0" applyFont="1" applyFill="1" applyBorder="1" applyAlignment="1">
      <alignment horizontal="center" textRotation="90"/>
    </xf>
    <xf numFmtId="0" fontId="11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64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7" fillId="0" borderId="64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textRotation="90"/>
    </xf>
    <xf numFmtId="0" fontId="8" fillId="0" borderId="13" xfId="0" applyFont="1" applyBorder="1" applyAlignment="1">
      <alignment horizontal="center" textRotation="90"/>
    </xf>
    <xf numFmtId="0" fontId="15" fillId="0" borderId="10" xfId="0" applyFont="1" applyBorder="1" applyAlignment="1">
      <alignment horizontal="center" vertical="center" wrapText="1"/>
    </xf>
    <xf numFmtId="0" fontId="8" fillId="0" borderId="68" xfId="0" applyFont="1" applyBorder="1" applyAlignment="1">
      <alignment horizontal="center" textRotation="90"/>
    </xf>
    <xf numFmtId="0" fontId="0" fillId="0" borderId="69" xfId="0" applyBorder="1"/>
    <xf numFmtId="0" fontId="0" fillId="0" borderId="70" xfId="0" applyBorder="1"/>
    <xf numFmtId="0" fontId="8" fillId="0" borderId="71" xfId="0" applyFont="1" applyBorder="1" applyAlignment="1">
      <alignment horizontal="center" textRotation="90"/>
    </xf>
    <xf numFmtId="0" fontId="8" fillId="0" borderId="50" xfId="0" applyFont="1" applyBorder="1" applyAlignment="1">
      <alignment horizontal="center" textRotation="90"/>
    </xf>
    <xf numFmtId="0" fontId="8" fillId="0" borderId="2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textRotation="90"/>
    </xf>
    <xf numFmtId="14" fontId="0" fillId="0" borderId="1" xfId="0" applyNumberFormat="1" applyBorder="1" applyAlignment="1">
      <alignment horizontal="center" vertical="center"/>
    </xf>
    <xf numFmtId="0" fontId="8" fillId="0" borderId="11" xfId="0" applyFont="1" applyBorder="1" applyAlignment="1">
      <alignment horizontal="center" textRotation="90"/>
    </xf>
    <xf numFmtId="0" fontId="8" fillId="0" borderId="14" xfId="0" applyFont="1" applyBorder="1" applyAlignment="1">
      <alignment horizontal="center" textRotation="90"/>
    </xf>
    <xf numFmtId="0" fontId="24" fillId="0" borderId="66" xfId="0" applyFont="1" applyBorder="1" applyAlignment="1">
      <alignment horizontal="center" vertical="center" wrapText="1"/>
    </xf>
    <xf numFmtId="0" fontId="24" fillId="0" borderId="67" xfId="0" applyFont="1" applyBorder="1" applyAlignment="1">
      <alignment horizontal="center" vertical="center" wrapText="1"/>
    </xf>
    <xf numFmtId="0" fontId="24" fillId="0" borderId="68" xfId="0" applyFont="1" applyBorder="1" applyAlignment="1">
      <alignment horizontal="center" vertical="center" wrapText="1"/>
    </xf>
    <xf numFmtId="0" fontId="24" fillId="0" borderId="76" xfId="0" applyFont="1" applyBorder="1" applyAlignment="1">
      <alignment horizontal="center" vertical="center" wrapText="1"/>
    </xf>
    <xf numFmtId="0" fontId="24" fillId="0" borderId="30" xfId="0" applyFont="1" applyBorder="1" applyAlignment="1">
      <alignment horizontal="center" vertical="center" wrapText="1"/>
    </xf>
    <xf numFmtId="0" fontId="24" fillId="0" borderId="70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textRotation="90"/>
    </xf>
    <xf numFmtId="0" fontId="1" fillId="0" borderId="4" xfId="0" applyFont="1" applyBorder="1" applyAlignment="1">
      <alignment horizontal="center" textRotation="90"/>
    </xf>
    <xf numFmtId="0" fontId="1" fillId="0" borderId="6" xfId="0" applyFont="1" applyBorder="1" applyAlignment="1">
      <alignment horizontal="center" textRotation="90"/>
    </xf>
    <xf numFmtId="0" fontId="15" fillId="0" borderId="64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textRotation="90"/>
    </xf>
    <xf numFmtId="0" fontId="4" fillId="0" borderId="2" xfId="0" applyFont="1" applyBorder="1" applyAlignment="1">
      <alignment horizontal="center" textRotation="90"/>
    </xf>
    <xf numFmtId="0" fontId="4" fillId="0" borderId="50" xfId="0" applyFont="1" applyBorder="1" applyAlignment="1">
      <alignment horizontal="center" textRotation="90"/>
    </xf>
    <xf numFmtId="0" fontId="4" fillId="0" borderId="26" xfId="0" applyFont="1" applyBorder="1" applyAlignment="1">
      <alignment horizontal="center" textRotation="90"/>
    </xf>
    <xf numFmtId="0" fontId="4" fillId="0" borderId="12" xfId="0" applyFont="1" applyBorder="1" applyAlignment="1">
      <alignment horizontal="center" textRotation="90"/>
    </xf>
    <xf numFmtId="0" fontId="4" fillId="0" borderId="13" xfId="0" applyFont="1" applyBorder="1" applyAlignment="1">
      <alignment horizontal="center" textRotation="90"/>
    </xf>
    <xf numFmtId="0" fontId="4" fillId="0" borderId="4" xfId="0" applyFont="1" applyBorder="1" applyAlignment="1">
      <alignment horizontal="center" textRotation="90"/>
    </xf>
    <xf numFmtId="0" fontId="4" fillId="0" borderId="6" xfId="0" applyFont="1" applyBorder="1" applyAlignment="1">
      <alignment horizontal="center" textRotation="90"/>
    </xf>
    <xf numFmtId="0" fontId="4" fillId="0" borderId="27" xfId="0" applyFont="1" applyBorder="1" applyAlignment="1">
      <alignment horizontal="center" textRotation="90"/>
    </xf>
    <xf numFmtId="0" fontId="4" fillId="0" borderId="5" xfId="0" applyFont="1" applyBorder="1" applyAlignment="1">
      <alignment horizontal="center" textRotation="90"/>
    </xf>
    <xf numFmtId="0" fontId="4" fillId="0" borderId="39" xfId="0" applyFont="1" applyBorder="1" applyAlignment="1">
      <alignment horizontal="center" textRotation="90"/>
    </xf>
    <xf numFmtId="0" fontId="4" fillId="0" borderId="66" xfId="0" applyFont="1" applyBorder="1" applyAlignment="1">
      <alignment horizontal="center" vertical="center"/>
    </xf>
    <xf numFmtId="0" fontId="4" fillId="0" borderId="67" xfId="0" applyFont="1" applyBorder="1" applyAlignment="1">
      <alignment horizontal="center" vertical="center"/>
    </xf>
    <xf numFmtId="0" fontId="4" fillId="0" borderId="68" xfId="0" applyFont="1" applyBorder="1" applyAlignment="1">
      <alignment horizontal="center" vertical="center"/>
    </xf>
    <xf numFmtId="0" fontId="4" fillId="0" borderId="72" xfId="0" applyFont="1" applyBorder="1" applyAlignment="1">
      <alignment horizontal="center" vertical="center"/>
    </xf>
    <xf numFmtId="0" fontId="4" fillId="0" borderId="73" xfId="0" applyFont="1" applyBorder="1" applyAlignment="1">
      <alignment horizontal="center" vertical="center"/>
    </xf>
    <xf numFmtId="0" fontId="4" fillId="0" borderId="7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textRotation="90"/>
    </xf>
    <xf numFmtId="0" fontId="1" fillId="0" borderId="5" xfId="0" applyFont="1" applyBorder="1" applyAlignment="1">
      <alignment horizontal="center" textRotation="90"/>
    </xf>
    <xf numFmtId="0" fontId="4" fillId="0" borderId="66" xfId="0" applyFont="1" applyBorder="1" applyAlignment="1">
      <alignment horizontal="center" textRotation="90"/>
    </xf>
    <xf numFmtId="0" fontId="4" fillId="0" borderId="77" xfId="0" applyFont="1" applyBorder="1" applyAlignment="1">
      <alignment horizontal="center" textRotation="90"/>
    </xf>
    <xf numFmtId="0" fontId="4" fillId="0" borderId="76" xfId="0" applyFont="1" applyBorder="1" applyAlignment="1">
      <alignment horizontal="center" textRotation="90"/>
    </xf>
    <xf numFmtId="0" fontId="19" fillId="0" borderId="10" xfId="0" applyFont="1" applyBorder="1" applyAlignment="1">
      <alignment horizontal="center" vertical="center"/>
    </xf>
    <xf numFmtId="0" fontId="20" fillId="0" borderId="64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20" fillId="0" borderId="6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5" fillId="0" borderId="31" xfId="0" applyFont="1" applyBorder="1" applyAlignment="1">
      <alignment horizontal="center" vertical="center" wrapText="1"/>
    </xf>
    <xf numFmtId="0" fontId="15" fillId="0" borderId="75" xfId="0" applyFont="1" applyBorder="1" applyAlignment="1">
      <alignment vertical="center" wrapText="1"/>
    </xf>
    <xf numFmtId="0" fontId="19" fillId="0" borderId="66" xfId="0" applyFont="1" applyBorder="1" applyAlignment="1">
      <alignment horizontal="center" vertical="center"/>
    </xf>
    <xf numFmtId="0" fontId="20" fillId="0" borderId="76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textRotation="90"/>
    </xf>
    <xf numFmtId="0" fontId="4" fillId="0" borderId="31" xfId="0" applyFont="1" applyBorder="1" applyAlignment="1">
      <alignment horizontal="center" vertical="center" wrapText="1"/>
    </xf>
    <xf numFmtId="0" fontId="4" fillId="0" borderId="75" xfId="0" applyFont="1" applyBorder="1" applyAlignment="1">
      <alignment vertical="center" wrapText="1"/>
    </xf>
    <xf numFmtId="0" fontId="4" fillId="0" borderId="34" xfId="0" applyFont="1" applyBorder="1" applyAlignment="1">
      <alignment horizontal="center" textRotation="90"/>
    </xf>
    <xf numFmtId="0" fontId="4" fillId="0" borderId="35" xfId="0" applyFont="1" applyBorder="1" applyAlignment="1">
      <alignment horizontal="center" textRotation="90"/>
    </xf>
    <xf numFmtId="0" fontId="4" fillId="0" borderId="78" xfId="0" applyFont="1" applyBorder="1" applyAlignment="1">
      <alignment horizontal="center" textRotation="90"/>
    </xf>
    <xf numFmtId="0" fontId="20" fillId="0" borderId="26" xfId="0" applyFont="1" applyBorder="1" applyAlignment="1">
      <alignment horizontal="center" vertical="center"/>
    </xf>
    <xf numFmtId="0" fontId="20" fillId="0" borderId="28" xfId="0" applyFont="1" applyBorder="1" applyAlignment="1">
      <alignment horizontal="center" vertical="center"/>
    </xf>
    <xf numFmtId="0" fontId="4" fillId="0" borderId="71" xfId="0" applyFont="1" applyBorder="1" applyAlignment="1">
      <alignment horizontal="center" textRotation="90"/>
    </xf>
    <xf numFmtId="0" fontId="4" fillId="0" borderId="68" xfId="0" applyFont="1" applyBorder="1" applyAlignment="1">
      <alignment horizontal="center" textRotation="90"/>
    </xf>
    <xf numFmtId="0" fontId="4" fillId="0" borderId="69" xfId="0" applyFont="1" applyBorder="1" applyAlignment="1">
      <alignment horizontal="center" textRotation="90"/>
    </xf>
    <xf numFmtId="0" fontId="22" fillId="0" borderId="68" xfId="0" applyFont="1" applyBorder="1" applyAlignment="1">
      <alignment horizontal="center" vertical="center" wrapText="1"/>
    </xf>
    <xf numFmtId="0" fontId="7" fillId="0" borderId="6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textRotation="90"/>
    </xf>
    <xf numFmtId="0" fontId="4" fillId="0" borderId="49" xfId="0" applyFont="1" applyBorder="1" applyAlignment="1">
      <alignment horizontal="center" textRotation="90"/>
    </xf>
    <xf numFmtId="0" fontId="20" fillId="0" borderId="63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20" fillId="0" borderId="64" xfId="0" applyFont="1" applyBorder="1" applyAlignment="1">
      <alignment horizontal="left" vertical="center"/>
    </xf>
    <xf numFmtId="0" fontId="20" fillId="0" borderId="63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textRotation="90"/>
    </xf>
    <xf numFmtId="0" fontId="4" fillId="0" borderId="79" xfId="0" applyFont="1" applyBorder="1" applyAlignment="1">
      <alignment horizontal="center" textRotation="90"/>
    </xf>
    <xf numFmtId="0" fontId="20" fillId="0" borderId="32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0" fontId="19" fillId="0" borderId="28" xfId="0" applyFont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0" fontId="19" fillId="0" borderId="29" xfId="0" applyFont="1" applyBorder="1" applyAlignment="1">
      <alignment horizontal="center" vertical="center"/>
    </xf>
    <xf numFmtId="0" fontId="8" fillId="0" borderId="63" xfId="0" applyFont="1" applyBorder="1" applyAlignment="1">
      <alignment horizontal="center" vertical="center" wrapText="1"/>
    </xf>
    <xf numFmtId="0" fontId="4" fillId="0" borderId="51" xfId="0" applyFont="1" applyBorder="1" applyAlignment="1">
      <alignment horizontal="center" textRotation="90"/>
    </xf>
    <xf numFmtId="0" fontId="4" fillId="0" borderId="70" xfId="0" applyFont="1" applyBorder="1" applyAlignment="1">
      <alignment horizontal="center" textRotation="90"/>
    </xf>
    <xf numFmtId="0" fontId="4" fillId="0" borderId="31" xfId="0" applyFont="1" applyBorder="1" applyAlignment="1">
      <alignment horizontal="center" textRotation="90"/>
    </xf>
    <xf numFmtId="0" fontId="4" fillId="0" borderId="8" xfId="0" applyFont="1" applyBorder="1" applyAlignment="1">
      <alignment horizontal="center" textRotation="90"/>
    </xf>
    <xf numFmtId="0" fontId="4" fillId="0" borderId="9" xfId="0" applyFont="1" applyBorder="1" applyAlignment="1">
      <alignment horizontal="center" textRotation="90"/>
    </xf>
    <xf numFmtId="0" fontId="23" fillId="0" borderId="10" xfId="0" applyFont="1" applyBorder="1" applyAlignment="1">
      <alignment horizontal="center" vertical="center" wrapText="1"/>
    </xf>
    <xf numFmtId="0" fontId="23" fillId="0" borderId="64" xfId="0" applyFont="1" applyBorder="1" applyAlignment="1">
      <alignment horizontal="center" vertical="center" wrapText="1"/>
    </xf>
    <xf numFmtId="0" fontId="15" fillId="0" borderId="64" xfId="0" applyFont="1" applyBorder="1" applyAlignment="1">
      <alignment vertical="center" wrapText="1"/>
    </xf>
    <xf numFmtId="0" fontId="4" fillId="0" borderId="26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textRotation="90" wrapText="1"/>
    </xf>
    <xf numFmtId="0" fontId="4" fillId="0" borderId="63" xfId="0" applyFont="1" applyBorder="1" applyAlignment="1">
      <alignment horizontal="center" textRotation="90" wrapText="1"/>
    </xf>
    <xf numFmtId="0" fontId="4" fillId="0" borderId="64" xfId="0" applyFont="1" applyBorder="1" applyAlignment="1">
      <alignment horizontal="center" textRotation="90" wrapText="1"/>
    </xf>
    <xf numFmtId="0" fontId="4" fillId="0" borderId="10" xfId="0" applyFont="1" applyBorder="1" applyAlignment="1">
      <alignment horizontal="center" textRotation="90"/>
    </xf>
    <xf numFmtId="0" fontId="4" fillId="0" borderId="63" xfId="0" applyFont="1" applyBorder="1" applyAlignment="1">
      <alignment horizontal="center" textRotation="90"/>
    </xf>
    <xf numFmtId="0" fontId="4" fillId="0" borderId="64" xfId="0" applyFont="1" applyBorder="1" applyAlignment="1">
      <alignment horizontal="center" textRotation="90"/>
    </xf>
    <xf numFmtId="0" fontId="4" fillId="0" borderId="7" xfId="0" applyFont="1" applyBorder="1" applyAlignment="1">
      <alignment horizontal="center" textRotation="90"/>
    </xf>
    <xf numFmtId="0" fontId="4" fillId="0" borderId="80" xfId="0" applyFont="1" applyBorder="1" applyAlignment="1">
      <alignment horizontal="center" textRotation="90"/>
    </xf>
    <xf numFmtId="0" fontId="4" fillId="0" borderId="81" xfId="0" applyFont="1" applyBorder="1" applyAlignment="1">
      <alignment horizontal="center" textRotation="90"/>
    </xf>
    <xf numFmtId="0" fontId="4" fillId="0" borderId="58" xfId="0" applyFont="1" applyBorder="1" applyAlignment="1">
      <alignment horizontal="center" textRotation="90"/>
    </xf>
    <xf numFmtId="0" fontId="4" fillId="0" borderId="59" xfId="0" applyFont="1" applyBorder="1" applyAlignment="1">
      <alignment horizontal="center" textRotation="90"/>
    </xf>
    <xf numFmtId="0" fontId="4" fillId="0" borderId="75" xfId="0" applyFont="1" applyBorder="1" applyAlignment="1">
      <alignment horizontal="center" textRotation="90" wrapText="1"/>
    </xf>
    <xf numFmtId="0" fontId="0" fillId="0" borderId="0" xfId="0" applyAlignment="1">
      <alignment horizontal="right"/>
    </xf>
  </cellXfs>
  <cellStyles count="2">
    <cellStyle name="Standard" xfId="0" builtinId="0"/>
    <cellStyle name="Standard 2" xfId="1" xr:uid="{296B83C0-B006-46B5-9C05-905C84B5B779}"/>
  </cellStyles>
  <dxfs count="24">
    <dxf>
      <font>
        <color theme="0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630093</xdr:colOff>
      <xdr:row>4</xdr:row>
      <xdr:rowOff>123825</xdr:rowOff>
    </xdr:to>
    <xdr:pic>
      <xdr:nvPicPr>
        <xdr:cNvPr id="2" name="Grafik 3" descr="DTSKFstempel-Kurven.jpg">
          <a:extLst>
            <a:ext uri="{FF2B5EF4-FFF2-40B4-BE49-F238E27FC236}">
              <a16:creationId xmlns:a16="http://schemas.microsoft.com/office/drawing/2014/main" id="{0CD720C2-8417-4CEA-A1FE-CEE676580E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1094913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182880</xdr:colOff>
      <xdr:row>1</xdr:row>
      <xdr:rowOff>0</xdr:rowOff>
    </xdr:from>
    <xdr:to>
      <xdr:col>5</xdr:col>
      <xdr:colOff>701040</xdr:colOff>
      <xdr:row>10</xdr:row>
      <xdr:rowOff>0</xdr:rowOff>
    </xdr:to>
    <xdr:pic>
      <xdr:nvPicPr>
        <xdr:cNvPr id="1289" name="Grafik 3" descr="DTSKFstempel-Kurven.jpg">
          <a:extLst>
            <a:ext uri="{FF2B5EF4-FFF2-40B4-BE49-F238E27FC236}">
              <a16:creationId xmlns:a16="http://schemas.microsoft.com/office/drawing/2014/main" id="{8A845D67-1531-40E5-A96D-E4C9E04433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0380" y="167640"/>
          <a:ext cx="1661160" cy="157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106680</xdr:colOff>
      <xdr:row>2</xdr:row>
      <xdr:rowOff>30480</xdr:rowOff>
    </xdr:from>
    <xdr:to>
      <xdr:col>6</xdr:col>
      <xdr:colOff>259080</xdr:colOff>
      <xdr:row>11</xdr:row>
      <xdr:rowOff>0</xdr:rowOff>
    </xdr:to>
    <xdr:pic>
      <xdr:nvPicPr>
        <xdr:cNvPr id="3479" name="Grafik 3" descr="DTSKFstempel-Kurven.jpg">
          <a:extLst>
            <a:ext uri="{FF2B5EF4-FFF2-40B4-BE49-F238E27FC236}">
              <a16:creationId xmlns:a16="http://schemas.microsoft.com/office/drawing/2014/main" id="{C58EDD87-AA2B-4263-9AD9-C8A6846C6F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1220" y="426720"/>
          <a:ext cx="1630680" cy="1546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66676</xdr:colOff>
      <xdr:row>8</xdr:row>
      <xdr:rowOff>38100</xdr:rowOff>
    </xdr:from>
    <xdr:to>
      <xdr:col>20</xdr:col>
      <xdr:colOff>0</xdr:colOff>
      <xdr:row>9</xdr:row>
      <xdr:rowOff>200025</xdr:rowOff>
    </xdr:to>
    <xdr:sp macro="" textlink="">
      <xdr:nvSpPr>
        <xdr:cNvPr id="2" name="Gestreifter Pfeil nach rechts 1">
          <a:extLst>
            <a:ext uri="{FF2B5EF4-FFF2-40B4-BE49-F238E27FC236}">
              <a16:creationId xmlns:a16="http://schemas.microsoft.com/office/drawing/2014/main" id="{5789535B-EA33-41C9-9259-511E099D5B9D}"/>
            </a:ext>
          </a:extLst>
        </xdr:cNvPr>
        <xdr:cNvSpPr/>
      </xdr:nvSpPr>
      <xdr:spPr bwMode="auto">
        <a:xfrm>
          <a:off x="5562601" y="1219200"/>
          <a:ext cx="1371600" cy="304800"/>
        </a:xfrm>
        <a:prstGeom prst="stripedRightArrow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endParaRPr lang="de-DE"/>
        </a:p>
      </xdr:txBody>
    </xdr:sp>
    <xdr:clientData/>
  </xdr:twoCellAnchor>
  <xdr:twoCellAnchor>
    <xdr:from>
      <xdr:col>16</xdr:col>
      <xdr:colOff>104776</xdr:colOff>
      <xdr:row>8</xdr:row>
      <xdr:rowOff>38101</xdr:rowOff>
    </xdr:from>
    <xdr:to>
      <xdr:col>20</xdr:col>
      <xdr:colOff>0</xdr:colOff>
      <xdr:row>9</xdr:row>
      <xdr:rowOff>200026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55B5FDE2-8E85-4B64-93D2-B8A3A5DEE808}"/>
            </a:ext>
          </a:extLst>
        </xdr:cNvPr>
        <xdr:cNvSpPr txBox="1"/>
      </xdr:nvSpPr>
      <xdr:spPr>
        <a:xfrm>
          <a:off x="5848351" y="1219201"/>
          <a:ext cx="8953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>
              <a:solidFill>
                <a:srgbClr val="FF0000"/>
              </a:solidFill>
            </a:rPr>
            <a:t>berechnen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693420</xdr:colOff>
      <xdr:row>11</xdr:row>
      <xdr:rowOff>106680</xdr:rowOff>
    </xdr:from>
    <xdr:to>
      <xdr:col>23</xdr:col>
      <xdr:colOff>502920</xdr:colOff>
      <xdr:row>11</xdr:row>
      <xdr:rowOff>289560</xdr:rowOff>
    </xdr:to>
    <xdr:sp macro="" textlink="">
      <xdr:nvSpPr>
        <xdr:cNvPr id="2369" name="Line 1">
          <a:extLst>
            <a:ext uri="{FF2B5EF4-FFF2-40B4-BE49-F238E27FC236}">
              <a16:creationId xmlns:a16="http://schemas.microsoft.com/office/drawing/2014/main" id="{B7F9994C-9A95-4EBB-A332-E25F10EFA6F6}"/>
            </a:ext>
          </a:extLst>
        </xdr:cNvPr>
        <xdr:cNvSpPr>
          <a:spLocks noChangeShapeType="1"/>
        </xdr:cNvSpPr>
      </xdr:nvSpPr>
      <xdr:spPr bwMode="auto">
        <a:xfrm flipV="1">
          <a:off x="9822180" y="2133600"/>
          <a:ext cx="0" cy="1828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4</xdr:col>
      <xdr:colOff>30480</xdr:colOff>
      <xdr:row>1</xdr:row>
      <xdr:rowOff>30480</xdr:rowOff>
    </xdr:from>
    <xdr:to>
      <xdr:col>5</xdr:col>
      <xdr:colOff>441960</xdr:colOff>
      <xdr:row>9</xdr:row>
      <xdr:rowOff>152400</xdr:rowOff>
    </xdr:to>
    <xdr:pic>
      <xdr:nvPicPr>
        <xdr:cNvPr id="2370" name="Grafik 3" descr="DTSKFstempel-Kurven.jpg">
          <a:extLst>
            <a:ext uri="{FF2B5EF4-FFF2-40B4-BE49-F238E27FC236}">
              <a16:creationId xmlns:a16="http://schemas.microsoft.com/office/drawing/2014/main" id="{5B4B317E-DDF6-4FBD-86BD-8661E71101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5520" y="198120"/>
          <a:ext cx="1554480" cy="15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139421</xdr:colOff>
      <xdr:row>0</xdr:row>
      <xdr:rowOff>75362</xdr:rowOff>
    </xdr:from>
    <xdr:to>
      <xdr:col>6</xdr:col>
      <xdr:colOff>581381</xdr:colOff>
      <xdr:row>9</xdr:row>
      <xdr:rowOff>116728</xdr:rowOff>
    </xdr:to>
    <xdr:pic>
      <xdr:nvPicPr>
        <xdr:cNvPr id="4355" name="Grafik 3" descr="DTSKFstempel-Kurven.jpg">
          <a:extLst>
            <a:ext uri="{FF2B5EF4-FFF2-40B4-BE49-F238E27FC236}">
              <a16:creationId xmlns:a16="http://schemas.microsoft.com/office/drawing/2014/main" id="{803BDCD3-B025-4F30-BB98-F379F4A66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0124" y="75362"/>
          <a:ext cx="1605894" cy="1623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468923</xdr:colOff>
      <xdr:row>25</xdr:row>
      <xdr:rowOff>0</xdr:rowOff>
    </xdr:from>
    <xdr:to>
      <xdr:col>21</xdr:col>
      <xdr:colOff>907450</xdr:colOff>
      <xdr:row>28</xdr:row>
      <xdr:rowOff>144780</xdr:rowOff>
    </xdr:to>
    <xdr:sp macro="" textlink="">
      <xdr:nvSpPr>
        <xdr:cNvPr id="3" name="Geschweifte Klammer rechts 2">
          <a:extLst>
            <a:ext uri="{FF2B5EF4-FFF2-40B4-BE49-F238E27FC236}">
              <a16:creationId xmlns:a16="http://schemas.microsoft.com/office/drawing/2014/main" id="{1DEFD461-A2AA-4C8C-BC1F-872AD9D20B5B}"/>
            </a:ext>
          </a:extLst>
        </xdr:cNvPr>
        <xdr:cNvSpPr/>
      </xdr:nvSpPr>
      <xdr:spPr>
        <a:xfrm>
          <a:off x="8298264" y="6975231"/>
          <a:ext cx="438527" cy="689065"/>
        </a:xfrm>
        <a:prstGeom prst="rightBrac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243840</xdr:colOff>
      <xdr:row>1</xdr:row>
      <xdr:rowOff>38100</xdr:rowOff>
    </xdr:from>
    <xdr:to>
      <xdr:col>5</xdr:col>
      <xdr:colOff>457200</xdr:colOff>
      <xdr:row>9</xdr:row>
      <xdr:rowOff>0</xdr:rowOff>
    </xdr:to>
    <xdr:pic>
      <xdr:nvPicPr>
        <xdr:cNvPr id="5370" name="Grafik 3" descr="DTSKFstempel-Kurven.jpg">
          <a:extLst>
            <a:ext uri="{FF2B5EF4-FFF2-40B4-BE49-F238E27FC236}">
              <a16:creationId xmlns:a16="http://schemas.microsoft.com/office/drawing/2014/main" id="{61D84556-E9DC-4204-91C6-9BF8AE1821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38100"/>
          <a:ext cx="1402080" cy="1303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2BCA70-B75C-4FEC-89F1-725FB107606C}">
  <sheetPr codeName="Tabelle1"/>
  <dimension ref="B2:H35"/>
  <sheetViews>
    <sheetView zoomScaleNormal="100" workbookViewId="0">
      <selection activeCell="K3" sqref="K3"/>
    </sheetView>
  </sheetViews>
  <sheetFormatPr baseColWidth="10" defaultRowHeight="15"/>
  <cols>
    <col min="1" max="1" width="3.77734375" style="82" customWidth="1"/>
    <col min="2" max="2" width="6.77734375" style="90" customWidth="1"/>
    <col min="3" max="3" width="22.5546875" style="82" customWidth="1"/>
    <col min="4" max="4" width="15.88671875" style="82" customWidth="1"/>
    <col min="5" max="5" width="8.77734375" style="82" customWidth="1"/>
    <col min="6" max="6" width="10.88671875" style="82" customWidth="1"/>
    <col min="7" max="7" width="14.21875" style="82" customWidth="1"/>
    <col min="8" max="8" width="16" style="82" customWidth="1"/>
    <col min="9" max="16384" width="11.5546875" style="82"/>
  </cols>
  <sheetData>
    <row r="2" spans="2:8" ht="15" customHeight="1">
      <c r="B2" s="207" t="s">
        <v>81</v>
      </c>
      <c r="C2" s="207"/>
      <c r="D2" s="207"/>
      <c r="E2" s="207"/>
      <c r="F2" s="207"/>
      <c r="G2" s="207"/>
      <c r="H2" s="207"/>
    </row>
    <row r="3" spans="2:8" ht="30" customHeight="1">
      <c r="B3" s="207"/>
      <c r="C3" s="207"/>
      <c r="D3" s="207"/>
      <c r="E3" s="207"/>
      <c r="F3" s="207"/>
      <c r="G3" s="207"/>
      <c r="H3" s="207"/>
    </row>
    <row r="4" spans="2:8" ht="30" customHeight="1" thickBot="1">
      <c r="B4" s="83"/>
      <c r="C4" s="83"/>
      <c r="D4" s="84" t="s">
        <v>82</v>
      </c>
      <c r="E4" s="208"/>
      <c r="F4" s="208"/>
      <c r="G4" s="208"/>
      <c r="H4" s="208"/>
    </row>
    <row r="6" spans="2:8" ht="31.2">
      <c r="B6" s="85" t="s">
        <v>3</v>
      </c>
      <c r="C6" s="85" t="s">
        <v>83</v>
      </c>
      <c r="D6" s="85" t="s">
        <v>84</v>
      </c>
      <c r="E6" s="85" t="s">
        <v>33</v>
      </c>
      <c r="F6" s="86" t="s">
        <v>85</v>
      </c>
      <c r="G6" s="86" t="s">
        <v>86</v>
      </c>
      <c r="H6" s="86" t="s">
        <v>87</v>
      </c>
    </row>
    <row r="7" spans="2:8" ht="21.9" customHeight="1">
      <c r="B7" s="85">
        <v>1</v>
      </c>
      <c r="C7" s="87"/>
      <c r="D7" s="87"/>
      <c r="E7" s="88"/>
      <c r="F7" s="88"/>
      <c r="G7" s="88"/>
      <c r="H7" s="89"/>
    </row>
    <row r="8" spans="2:8" ht="21.9" customHeight="1">
      <c r="B8" s="85">
        <v>2</v>
      </c>
      <c r="C8" s="87"/>
      <c r="D8" s="87"/>
      <c r="E8" s="88"/>
      <c r="F8" s="88"/>
      <c r="G8" s="88"/>
      <c r="H8" s="89"/>
    </row>
    <row r="9" spans="2:8" ht="21.9" customHeight="1">
      <c r="B9" s="85">
        <v>3</v>
      </c>
      <c r="C9" s="87"/>
      <c r="D9" s="87"/>
      <c r="E9" s="88"/>
      <c r="F9" s="88"/>
      <c r="G9" s="88"/>
      <c r="H9" s="89"/>
    </row>
    <row r="10" spans="2:8" ht="21.9" customHeight="1">
      <c r="B10" s="85">
        <v>4</v>
      </c>
      <c r="C10" s="87"/>
      <c r="D10" s="87"/>
      <c r="E10" s="88"/>
      <c r="F10" s="88"/>
      <c r="G10" s="88"/>
      <c r="H10" s="89"/>
    </row>
    <row r="11" spans="2:8" ht="21.9" customHeight="1">
      <c r="B11" s="85">
        <v>5</v>
      </c>
      <c r="C11" s="87"/>
      <c r="D11" s="87"/>
      <c r="E11" s="88"/>
      <c r="F11" s="88"/>
      <c r="G11" s="88"/>
      <c r="H11" s="89"/>
    </row>
    <row r="12" spans="2:8" ht="21.9" customHeight="1">
      <c r="B12" s="85">
        <v>6</v>
      </c>
      <c r="C12" s="87"/>
      <c r="D12" s="87"/>
      <c r="E12" s="88"/>
      <c r="F12" s="88"/>
      <c r="G12" s="88"/>
      <c r="H12" s="89"/>
    </row>
    <row r="13" spans="2:8" ht="21.9" customHeight="1">
      <c r="B13" s="85">
        <v>7</v>
      </c>
      <c r="C13" s="87"/>
      <c r="D13" s="87"/>
      <c r="E13" s="88"/>
      <c r="F13" s="88"/>
      <c r="G13" s="88"/>
      <c r="H13" s="89"/>
    </row>
    <row r="14" spans="2:8" ht="21.9" customHeight="1">
      <c r="B14" s="85">
        <v>8</v>
      </c>
      <c r="C14" s="87"/>
      <c r="D14" s="87"/>
      <c r="E14" s="88"/>
      <c r="F14" s="88"/>
      <c r="G14" s="88"/>
      <c r="H14" s="89"/>
    </row>
    <row r="15" spans="2:8" ht="21.9" customHeight="1">
      <c r="B15" s="85">
        <v>9</v>
      </c>
      <c r="C15" s="87"/>
      <c r="D15" s="87"/>
      <c r="E15" s="88"/>
      <c r="F15" s="88"/>
      <c r="G15" s="88"/>
      <c r="H15" s="89"/>
    </row>
    <row r="16" spans="2:8" ht="21.9" customHeight="1">
      <c r="B16" s="85">
        <v>10</v>
      </c>
      <c r="C16" s="87"/>
      <c r="D16" s="87"/>
      <c r="E16" s="88"/>
      <c r="F16" s="88"/>
      <c r="G16" s="88"/>
      <c r="H16" s="89"/>
    </row>
    <row r="17" spans="2:8" ht="21.9" customHeight="1">
      <c r="B17" s="85">
        <v>11</v>
      </c>
      <c r="C17" s="87"/>
      <c r="D17" s="87"/>
      <c r="E17" s="88"/>
      <c r="F17" s="88"/>
      <c r="G17" s="88"/>
      <c r="H17" s="89"/>
    </row>
    <row r="18" spans="2:8" ht="21.9" customHeight="1">
      <c r="B18" s="85">
        <v>12</v>
      </c>
      <c r="C18" s="87"/>
      <c r="D18" s="87"/>
      <c r="E18" s="88"/>
      <c r="F18" s="88"/>
      <c r="G18" s="88"/>
      <c r="H18" s="89"/>
    </row>
    <row r="19" spans="2:8" ht="21.9" customHeight="1">
      <c r="B19" s="85">
        <v>13</v>
      </c>
      <c r="C19" s="87"/>
      <c r="D19" s="87"/>
      <c r="E19" s="88"/>
      <c r="F19" s="88"/>
      <c r="G19" s="88"/>
      <c r="H19" s="89"/>
    </row>
    <row r="20" spans="2:8" ht="21.9" customHeight="1">
      <c r="B20" s="85">
        <v>14</v>
      </c>
      <c r="C20" s="87"/>
      <c r="D20" s="87"/>
      <c r="E20" s="88"/>
      <c r="F20" s="88"/>
      <c r="G20" s="88"/>
      <c r="H20" s="89"/>
    </row>
    <row r="21" spans="2:8" ht="21.9" customHeight="1">
      <c r="B21" s="85">
        <v>15</v>
      </c>
      <c r="C21" s="87"/>
      <c r="D21" s="87"/>
      <c r="E21" s="88"/>
      <c r="F21" s="88"/>
      <c r="G21" s="88"/>
      <c r="H21" s="89"/>
    </row>
    <row r="22" spans="2:8" ht="21.9" customHeight="1">
      <c r="B22" s="85">
        <v>16</v>
      </c>
      <c r="C22" s="87"/>
      <c r="D22" s="87"/>
      <c r="E22" s="88"/>
      <c r="F22" s="88"/>
      <c r="G22" s="88"/>
      <c r="H22" s="89"/>
    </row>
    <row r="23" spans="2:8" ht="21.9" customHeight="1">
      <c r="B23" s="85">
        <v>17</v>
      </c>
      <c r="C23" s="87"/>
      <c r="D23" s="87"/>
      <c r="E23" s="88"/>
      <c r="F23" s="88"/>
      <c r="G23" s="88"/>
      <c r="H23" s="89"/>
    </row>
    <row r="24" spans="2:8" ht="21.9" customHeight="1">
      <c r="B24" s="85">
        <v>18</v>
      </c>
      <c r="C24" s="87"/>
      <c r="D24" s="87"/>
      <c r="E24" s="88"/>
      <c r="F24" s="88"/>
      <c r="G24" s="88"/>
      <c r="H24" s="89"/>
    </row>
    <row r="25" spans="2:8" ht="21.9" customHeight="1">
      <c r="B25" s="85">
        <v>19</v>
      </c>
      <c r="C25" s="87"/>
      <c r="D25" s="87"/>
      <c r="E25" s="88"/>
      <c r="F25" s="88"/>
      <c r="G25" s="88"/>
      <c r="H25" s="89"/>
    </row>
    <row r="26" spans="2:8" ht="21.9" customHeight="1">
      <c r="B26" s="85">
        <v>20</v>
      </c>
      <c r="C26" s="87"/>
      <c r="D26" s="87"/>
      <c r="E26" s="88"/>
      <c r="F26" s="88"/>
      <c r="G26" s="88"/>
      <c r="H26" s="89"/>
    </row>
    <row r="27" spans="2:8" ht="21.9" customHeight="1">
      <c r="B27" s="85">
        <v>21</v>
      </c>
      <c r="C27" s="87"/>
      <c r="D27" s="87"/>
      <c r="E27" s="88"/>
      <c r="F27" s="88"/>
      <c r="G27" s="88"/>
      <c r="H27" s="89"/>
    </row>
    <row r="28" spans="2:8" ht="21.9" customHeight="1">
      <c r="B28" s="85">
        <v>22</v>
      </c>
      <c r="C28" s="87"/>
      <c r="D28" s="87"/>
      <c r="E28" s="88"/>
      <c r="F28" s="88"/>
      <c r="G28" s="88"/>
      <c r="H28" s="89"/>
    </row>
    <row r="29" spans="2:8" ht="21.9" customHeight="1">
      <c r="B29" s="85">
        <v>23</v>
      </c>
      <c r="C29" s="87"/>
      <c r="D29" s="87"/>
      <c r="E29" s="88"/>
      <c r="F29" s="88"/>
      <c r="G29" s="88"/>
      <c r="H29" s="89"/>
    </row>
    <row r="30" spans="2:8" ht="21.9" customHeight="1">
      <c r="B30" s="85">
        <v>24</v>
      </c>
      <c r="C30" s="87"/>
      <c r="D30" s="87"/>
      <c r="E30" s="88"/>
      <c r="F30" s="88"/>
      <c r="G30" s="88"/>
      <c r="H30" s="89"/>
    </row>
    <row r="31" spans="2:8" ht="21.9" customHeight="1">
      <c r="B31" s="85">
        <v>25</v>
      </c>
      <c r="C31" s="87"/>
      <c r="D31" s="87"/>
      <c r="E31" s="88"/>
      <c r="F31" s="88"/>
      <c r="G31" s="88"/>
      <c r="H31" s="89"/>
    </row>
    <row r="32" spans="2:8" ht="21.9" customHeight="1" thickBot="1">
      <c r="G32" s="91" t="s">
        <v>88</v>
      </c>
      <c r="H32" s="92"/>
    </row>
    <row r="33" spans="3:7" ht="21.9" customHeight="1" thickTop="1" thickBot="1">
      <c r="C33" s="93" t="s">
        <v>89</v>
      </c>
      <c r="D33" s="94"/>
      <c r="E33" s="94"/>
      <c r="F33" s="94"/>
    </row>
    <row r="35" spans="3:7">
      <c r="C35" s="209" t="s">
        <v>90</v>
      </c>
      <c r="D35" s="209"/>
      <c r="E35" s="209"/>
      <c r="F35" s="209"/>
      <c r="G35" s="209"/>
    </row>
  </sheetData>
  <mergeCells count="3">
    <mergeCell ref="B2:H3"/>
    <mergeCell ref="E4:H4"/>
    <mergeCell ref="C35:G35"/>
  </mergeCells>
  <pageMargins left="0.53" right="0.12" top="0.61" bottom="0.44" header="0.3" footer="0.31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/>
  <dimension ref="B1:W31"/>
  <sheetViews>
    <sheetView topLeftCell="A22" zoomScaleNormal="100" workbookViewId="0">
      <selection activeCell="I19" sqref="I19"/>
    </sheetView>
  </sheetViews>
  <sheetFormatPr baseColWidth="10" defaultRowHeight="13.2"/>
  <cols>
    <col min="1" max="1" width="3.6640625" customWidth="1"/>
    <col min="2" max="2" width="3.5546875" customWidth="1"/>
    <col min="3" max="3" width="6.88671875" customWidth="1"/>
    <col min="4" max="4" width="19.6640625" customWidth="1"/>
    <col min="5" max="5" width="16.6640625" customWidth="1"/>
    <col min="6" max="6" width="12.109375" customWidth="1"/>
    <col min="7" max="17" width="4.109375" customWidth="1"/>
    <col min="18" max="18" width="15.109375" customWidth="1"/>
    <col min="19" max="19" width="7.6640625" customWidth="1"/>
    <col min="20" max="20" width="6.88671875" customWidth="1"/>
    <col min="21" max="23" width="11.5546875" hidden="1" customWidth="1"/>
  </cols>
  <sheetData>
    <row r="1" spans="2:23" ht="13.8" customHeight="1"/>
    <row r="2" spans="2:23" ht="13.8" customHeight="1">
      <c r="B2" s="3" t="s">
        <v>60</v>
      </c>
      <c r="C2" s="4"/>
      <c r="D2" s="4"/>
      <c r="E2" s="50" t="s">
        <v>59</v>
      </c>
      <c r="F2" s="50"/>
      <c r="G2" s="213" t="s">
        <v>65</v>
      </c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213"/>
      <c r="T2" s="213"/>
    </row>
    <row r="3" spans="2:23" ht="13.8" customHeight="1">
      <c r="B3" s="4"/>
      <c r="C3" s="4"/>
      <c r="D3" s="4"/>
      <c r="E3" s="50"/>
      <c r="F3" s="50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3"/>
      <c r="S3" s="213"/>
      <c r="T3" s="213"/>
    </row>
    <row r="4" spans="2:23" ht="13.8" customHeight="1">
      <c r="B4" s="11" t="s">
        <v>0</v>
      </c>
      <c r="C4" s="4"/>
      <c r="D4" s="4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</row>
    <row r="5" spans="2:23" ht="13.8" customHeight="1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2:23" ht="13.8" customHeight="1">
      <c r="B6" s="9" t="s">
        <v>1</v>
      </c>
      <c r="C6" s="9"/>
      <c r="D6" s="45"/>
      <c r="F6" s="4"/>
      <c r="G6" s="125" t="s">
        <v>2</v>
      </c>
      <c r="H6" s="9"/>
      <c r="I6" s="9"/>
      <c r="J6" s="9"/>
      <c r="K6" s="9"/>
      <c r="L6" s="45"/>
      <c r="M6" s="17"/>
      <c r="N6" s="9"/>
      <c r="O6" s="9"/>
      <c r="P6" s="9" t="s">
        <v>16</v>
      </c>
      <c r="Q6" s="47"/>
      <c r="R6" s="52"/>
      <c r="S6" s="217"/>
      <c r="T6" s="217"/>
    </row>
    <row r="7" spans="2:23" ht="13.8" customHeight="1" thickBot="1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3" ht="13.8" customHeight="1" thickBot="1">
      <c r="B8" s="126"/>
      <c r="C8" s="126"/>
      <c r="D8" s="126"/>
      <c r="E8" s="126"/>
      <c r="F8" s="126"/>
      <c r="G8" s="214" t="s">
        <v>5</v>
      </c>
      <c r="H8" s="215"/>
      <c r="I8" s="216"/>
      <c r="J8" s="214" t="s">
        <v>6</v>
      </c>
      <c r="K8" s="215"/>
      <c r="L8" s="215"/>
      <c r="M8" s="215"/>
      <c r="N8" s="216"/>
      <c r="O8" s="214" t="s">
        <v>7</v>
      </c>
      <c r="P8" s="216"/>
      <c r="Q8" s="127"/>
      <c r="R8" s="126"/>
      <c r="S8" s="126"/>
      <c r="T8" s="126"/>
    </row>
    <row r="9" spans="2:23" ht="13.8" customHeight="1">
      <c r="B9" s="128"/>
      <c r="C9" s="128"/>
      <c r="D9" s="128"/>
      <c r="E9" s="128"/>
      <c r="F9" s="128"/>
      <c r="G9" s="218" t="s">
        <v>8</v>
      </c>
      <c r="H9" s="223" t="s">
        <v>9</v>
      </c>
      <c r="I9" s="210" t="s">
        <v>10</v>
      </c>
      <c r="J9" s="226" t="s">
        <v>11</v>
      </c>
      <c r="K9" s="223" t="s">
        <v>18</v>
      </c>
      <c r="L9" s="223" t="s">
        <v>12</v>
      </c>
      <c r="M9" s="223" t="s">
        <v>19</v>
      </c>
      <c r="N9" s="210" t="s">
        <v>40</v>
      </c>
      <c r="O9" s="218" t="s">
        <v>13</v>
      </c>
      <c r="P9" s="210" t="s">
        <v>14</v>
      </c>
      <c r="Q9" s="221" t="s">
        <v>15</v>
      </c>
      <c r="R9" s="128"/>
      <c r="S9" s="128"/>
      <c r="T9" s="128"/>
    </row>
    <row r="10" spans="2:23" ht="13.8" customHeight="1">
      <c r="B10" s="129" t="s">
        <v>49</v>
      </c>
      <c r="C10" s="129"/>
      <c r="D10" s="129" t="s">
        <v>51</v>
      </c>
      <c r="E10" s="126"/>
      <c r="F10" s="126"/>
      <c r="G10" s="219"/>
      <c r="H10" s="224"/>
      <c r="I10" s="211"/>
      <c r="J10" s="227"/>
      <c r="K10" s="224"/>
      <c r="L10" s="224"/>
      <c r="M10" s="224"/>
      <c r="N10" s="211"/>
      <c r="O10" s="219"/>
      <c r="P10" s="211"/>
      <c r="Q10" s="221"/>
      <c r="R10" s="128"/>
      <c r="S10" s="128"/>
      <c r="T10" s="128"/>
    </row>
    <row r="11" spans="2:23" ht="13.8" customHeight="1" thickBot="1">
      <c r="B11" s="128"/>
      <c r="C11" s="128"/>
      <c r="D11" s="128"/>
      <c r="E11" s="128"/>
      <c r="F11" s="128"/>
      <c r="G11" s="219"/>
      <c r="H11" s="224"/>
      <c r="I11" s="211"/>
      <c r="J11" s="227"/>
      <c r="K11" s="224"/>
      <c r="L11" s="224"/>
      <c r="M11" s="224"/>
      <c r="N11" s="211"/>
      <c r="O11" s="219"/>
      <c r="P11" s="211"/>
      <c r="Q11" s="221"/>
      <c r="R11" s="128"/>
      <c r="S11" s="128"/>
      <c r="T11" s="128"/>
    </row>
    <row r="12" spans="2:23" ht="52.5" customHeight="1" thickBot="1">
      <c r="B12" s="130" t="s">
        <v>3</v>
      </c>
      <c r="C12" s="131" t="s">
        <v>4</v>
      </c>
      <c r="D12" s="132" t="s">
        <v>20</v>
      </c>
      <c r="E12" s="132" t="s">
        <v>21</v>
      </c>
      <c r="F12" s="133" t="s">
        <v>22</v>
      </c>
      <c r="G12" s="220"/>
      <c r="H12" s="225"/>
      <c r="I12" s="212"/>
      <c r="J12" s="228"/>
      <c r="K12" s="225"/>
      <c r="L12" s="225"/>
      <c r="M12" s="225"/>
      <c r="N12" s="212"/>
      <c r="O12" s="220"/>
      <c r="P12" s="212"/>
      <c r="Q12" s="222"/>
      <c r="R12" s="134" t="s">
        <v>58</v>
      </c>
      <c r="S12" s="67" t="s">
        <v>77</v>
      </c>
      <c r="T12" s="135" t="s">
        <v>61</v>
      </c>
    </row>
    <row r="13" spans="2:23" ht="9" customHeight="1" thickBot="1">
      <c r="B13" s="13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5"/>
    </row>
    <row r="14" spans="2:23" ht="20.100000000000001" customHeight="1">
      <c r="B14" s="74">
        <v>1</v>
      </c>
      <c r="C14" s="95"/>
      <c r="D14" s="95"/>
      <c r="E14" s="95"/>
      <c r="F14" s="95"/>
      <c r="G14" s="96"/>
      <c r="H14" s="95"/>
      <c r="I14" s="97"/>
      <c r="J14" s="96"/>
      <c r="K14" s="95"/>
      <c r="L14" s="95"/>
      <c r="M14" s="98"/>
      <c r="N14" s="99"/>
      <c r="O14" s="100"/>
      <c r="P14" s="101"/>
      <c r="Q14" s="102"/>
      <c r="R14" s="103"/>
      <c r="S14" s="104">
        <f>W14</f>
        <v>0</v>
      </c>
      <c r="T14" s="105">
        <f>IF(AND(S14&lt;3.5,G14&gt;0.1),C14-1,0)</f>
        <v>0</v>
      </c>
      <c r="U14">
        <f t="shared" ref="U14:U28" si="0">SUM(G14:Q14)</f>
        <v>0</v>
      </c>
      <c r="V14">
        <f t="shared" ref="V14:V28" si="1">COUNTIF(G14:Q14,"&gt;0")</f>
        <v>0</v>
      </c>
      <c r="W14" s="62">
        <f>IF(V14,U14/V14,0)</f>
        <v>0</v>
      </c>
    </row>
    <row r="15" spans="2:23" ht="20.100000000000001" customHeight="1">
      <c r="B15" s="75">
        <v>2</v>
      </c>
      <c r="C15" s="95"/>
      <c r="D15" s="95"/>
      <c r="E15" s="95"/>
      <c r="F15" s="95"/>
      <c r="G15" s="106"/>
      <c r="H15" s="107"/>
      <c r="I15" s="108"/>
      <c r="J15" s="106"/>
      <c r="K15" s="107"/>
      <c r="L15" s="107"/>
      <c r="M15" s="107"/>
      <c r="N15" s="109"/>
      <c r="O15" s="106"/>
      <c r="P15" s="108"/>
      <c r="Q15" s="110"/>
      <c r="R15" s="111"/>
      <c r="S15" s="104">
        <f t="shared" ref="S15:S28" si="2">W15</f>
        <v>0</v>
      </c>
      <c r="T15" s="105">
        <f t="shared" ref="T15:T28" si="3">IF(AND(S15&lt;3.5,G15&gt;0.1),C15-1,0)</f>
        <v>0</v>
      </c>
      <c r="U15">
        <f t="shared" si="0"/>
        <v>0</v>
      </c>
      <c r="V15">
        <f t="shared" si="1"/>
        <v>0</v>
      </c>
      <c r="W15" s="62">
        <f t="shared" ref="W15:W28" si="4">IF(V15,U15/V15,0)</f>
        <v>0</v>
      </c>
    </row>
    <row r="16" spans="2:23" ht="20.100000000000001" customHeight="1">
      <c r="B16" s="75">
        <v>3</v>
      </c>
      <c r="C16" s="95"/>
      <c r="D16" s="95"/>
      <c r="E16" s="95"/>
      <c r="F16" s="95"/>
      <c r="G16" s="106"/>
      <c r="H16" s="107"/>
      <c r="I16" s="108"/>
      <c r="J16" s="106"/>
      <c r="K16" s="107"/>
      <c r="L16" s="107"/>
      <c r="M16" s="107"/>
      <c r="N16" s="109"/>
      <c r="O16" s="106"/>
      <c r="P16" s="108"/>
      <c r="Q16" s="110"/>
      <c r="R16" s="111"/>
      <c r="S16" s="104">
        <f t="shared" si="2"/>
        <v>0</v>
      </c>
      <c r="T16" s="105">
        <f t="shared" si="3"/>
        <v>0</v>
      </c>
      <c r="U16">
        <f t="shared" si="0"/>
        <v>0</v>
      </c>
      <c r="V16">
        <f t="shared" si="1"/>
        <v>0</v>
      </c>
      <c r="W16" s="62">
        <f t="shared" si="4"/>
        <v>0</v>
      </c>
    </row>
    <row r="17" spans="2:23" ht="20.100000000000001" customHeight="1">
      <c r="B17" s="75">
        <v>4</v>
      </c>
      <c r="C17" s="95"/>
      <c r="D17" s="95"/>
      <c r="E17" s="95"/>
      <c r="F17" s="95"/>
      <c r="G17" s="106"/>
      <c r="H17" s="107"/>
      <c r="I17" s="108"/>
      <c r="J17" s="106"/>
      <c r="K17" s="107"/>
      <c r="L17" s="107"/>
      <c r="M17" s="107"/>
      <c r="N17" s="109"/>
      <c r="O17" s="106"/>
      <c r="P17" s="108"/>
      <c r="Q17" s="110"/>
      <c r="R17" s="111"/>
      <c r="S17" s="104">
        <f t="shared" si="2"/>
        <v>0</v>
      </c>
      <c r="T17" s="105">
        <f t="shared" si="3"/>
        <v>0</v>
      </c>
      <c r="U17">
        <f t="shared" si="0"/>
        <v>0</v>
      </c>
      <c r="V17">
        <f t="shared" si="1"/>
        <v>0</v>
      </c>
      <c r="W17" s="62">
        <f t="shared" si="4"/>
        <v>0</v>
      </c>
    </row>
    <row r="18" spans="2:23" ht="20.100000000000001" customHeight="1">
      <c r="B18" s="75">
        <v>5</v>
      </c>
      <c r="C18" s="95"/>
      <c r="D18" s="95"/>
      <c r="E18" s="95"/>
      <c r="F18" s="95"/>
      <c r="G18" s="106"/>
      <c r="H18" s="107"/>
      <c r="I18" s="108"/>
      <c r="J18" s="106"/>
      <c r="K18" s="107"/>
      <c r="L18" s="107"/>
      <c r="M18" s="107"/>
      <c r="N18" s="109"/>
      <c r="O18" s="106"/>
      <c r="P18" s="108"/>
      <c r="Q18" s="110"/>
      <c r="R18" s="111"/>
      <c r="S18" s="104">
        <f t="shared" si="2"/>
        <v>0</v>
      </c>
      <c r="T18" s="105">
        <f t="shared" si="3"/>
        <v>0</v>
      </c>
      <c r="U18">
        <f t="shared" si="0"/>
        <v>0</v>
      </c>
      <c r="V18">
        <f t="shared" si="1"/>
        <v>0</v>
      </c>
      <c r="W18" s="62">
        <f t="shared" si="4"/>
        <v>0</v>
      </c>
    </row>
    <row r="19" spans="2:23" ht="20.100000000000001" customHeight="1">
      <c r="B19" s="75">
        <v>6</v>
      </c>
      <c r="C19" s="95"/>
      <c r="D19" s="95"/>
      <c r="E19" s="95"/>
      <c r="F19" s="95"/>
      <c r="G19" s="106"/>
      <c r="H19" s="107"/>
      <c r="I19" s="108"/>
      <c r="J19" s="106"/>
      <c r="K19" s="107"/>
      <c r="L19" s="107"/>
      <c r="M19" s="107"/>
      <c r="N19" s="109"/>
      <c r="O19" s="106"/>
      <c r="P19" s="108"/>
      <c r="Q19" s="110"/>
      <c r="R19" s="111"/>
      <c r="S19" s="104">
        <f t="shared" si="2"/>
        <v>0</v>
      </c>
      <c r="T19" s="105">
        <f t="shared" si="3"/>
        <v>0</v>
      </c>
      <c r="U19">
        <f t="shared" si="0"/>
        <v>0</v>
      </c>
      <c r="V19">
        <f t="shared" si="1"/>
        <v>0</v>
      </c>
      <c r="W19" s="62">
        <f t="shared" si="4"/>
        <v>0</v>
      </c>
    </row>
    <row r="20" spans="2:23" ht="20.100000000000001" customHeight="1">
      <c r="B20" s="75">
        <v>7</v>
      </c>
      <c r="C20" s="95"/>
      <c r="D20" s="95"/>
      <c r="E20" s="95"/>
      <c r="F20" s="95"/>
      <c r="G20" s="106"/>
      <c r="H20" s="107"/>
      <c r="I20" s="108"/>
      <c r="J20" s="106"/>
      <c r="K20" s="107"/>
      <c r="L20" s="107"/>
      <c r="M20" s="107"/>
      <c r="N20" s="109"/>
      <c r="O20" s="106"/>
      <c r="P20" s="108"/>
      <c r="Q20" s="110"/>
      <c r="R20" s="111"/>
      <c r="S20" s="104">
        <f t="shared" si="2"/>
        <v>0</v>
      </c>
      <c r="T20" s="105">
        <f t="shared" si="3"/>
        <v>0</v>
      </c>
      <c r="U20">
        <f t="shared" si="0"/>
        <v>0</v>
      </c>
      <c r="V20">
        <f t="shared" si="1"/>
        <v>0</v>
      </c>
      <c r="W20" s="62">
        <f t="shared" si="4"/>
        <v>0</v>
      </c>
    </row>
    <row r="21" spans="2:23" ht="20.100000000000001" customHeight="1">
      <c r="B21" s="75">
        <v>8</v>
      </c>
      <c r="C21" s="95"/>
      <c r="D21" s="95"/>
      <c r="E21" s="95"/>
      <c r="F21" s="95"/>
      <c r="G21" s="106"/>
      <c r="H21" s="107"/>
      <c r="I21" s="108"/>
      <c r="J21" s="106"/>
      <c r="K21" s="107"/>
      <c r="L21" s="107"/>
      <c r="M21" s="107"/>
      <c r="N21" s="109"/>
      <c r="O21" s="106"/>
      <c r="P21" s="108"/>
      <c r="Q21" s="110"/>
      <c r="R21" s="111"/>
      <c r="S21" s="104">
        <f t="shared" si="2"/>
        <v>0</v>
      </c>
      <c r="T21" s="105">
        <f t="shared" si="3"/>
        <v>0</v>
      </c>
      <c r="U21">
        <f t="shared" si="0"/>
        <v>0</v>
      </c>
      <c r="V21">
        <f t="shared" si="1"/>
        <v>0</v>
      </c>
      <c r="W21" s="62">
        <f t="shared" si="4"/>
        <v>0</v>
      </c>
    </row>
    <row r="22" spans="2:23" ht="20.100000000000001" customHeight="1">
      <c r="B22" s="75">
        <v>9</v>
      </c>
      <c r="C22" s="95"/>
      <c r="D22" s="95"/>
      <c r="E22" s="95"/>
      <c r="F22" s="95"/>
      <c r="G22" s="106"/>
      <c r="H22" s="107"/>
      <c r="I22" s="108"/>
      <c r="J22" s="106"/>
      <c r="K22" s="107"/>
      <c r="L22" s="107"/>
      <c r="M22" s="107"/>
      <c r="N22" s="109"/>
      <c r="O22" s="106"/>
      <c r="P22" s="108"/>
      <c r="Q22" s="110"/>
      <c r="R22" s="111"/>
      <c r="S22" s="104">
        <f t="shared" si="2"/>
        <v>0</v>
      </c>
      <c r="T22" s="105">
        <f t="shared" si="3"/>
        <v>0</v>
      </c>
      <c r="U22">
        <f t="shared" si="0"/>
        <v>0</v>
      </c>
      <c r="V22">
        <f t="shared" si="1"/>
        <v>0</v>
      </c>
      <c r="W22" s="62">
        <f t="shared" si="4"/>
        <v>0</v>
      </c>
    </row>
    <row r="23" spans="2:23" ht="20.100000000000001" customHeight="1">
      <c r="B23" s="75">
        <v>10</v>
      </c>
      <c r="C23" s="95"/>
      <c r="D23" s="95"/>
      <c r="E23" s="95"/>
      <c r="F23" s="95"/>
      <c r="G23" s="106"/>
      <c r="H23" s="107"/>
      <c r="I23" s="108"/>
      <c r="J23" s="106"/>
      <c r="K23" s="107"/>
      <c r="L23" s="107"/>
      <c r="M23" s="107"/>
      <c r="N23" s="109"/>
      <c r="O23" s="106"/>
      <c r="P23" s="108"/>
      <c r="Q23" s="110"/>
      <c r="R23" s="111"/>
      <c r="S23" s="104">
        <f t="shared" si="2"/>
        <v>0</v>
      </c>
      <c r="T23" s="105">
        <f t="shared" si="3"/>
        <v>0</v>
      </c>
      <c r="U23">
        <f t="shared" si="0"/>
        <v>0</v>
      </c>
      <c r="V23">
        <f t="shared" si="1"/>
        <v>0</v>
      </c>
      <c r="W23" s="62">
        <f t="shared" si="4"/>
        <v>0</v>
      </c>
    </row>
    <row r="24" spans="2:23" ht="20.100000000000001" customHeight="1">
      <c r="B24" s="75">
        <v>11</v>
      </c>
      <c r="C24" s="95"/>
      <c r="D24" s="95"/>
      <c r="E24" s="95"/>
      <c r="F24" s="95"/>
      <c r="G24" s="106"/>
      <c r="H24" s="107"/>
      <c r="I24" s="108"/>
      <c r="J24" s="106"/>
      <c r="K24" s="107"/>
      <c r="L24" s="107"/>
      <c r="M24" s="107"/>
      <c r="N24" s="109"/>
      <c r="O24" s="106"/>
      <c r="P24" s="108"/>
      <c r="Q24" s="110"/>
      <c r="R24" s="111"/>
      <c r="S24" s="104">
        <f t="shared" si="2"/>
        <v>0</v>
      </c>
      <c r="T24" s="105">
        <f t="shared" si="3"/>
        <v>0</v>
      </c>
      <c r="U24">
        <f t="shared" si="0"/>
        <v>0</v>
      </c>
      <c r="V24">
        <f t="shared" si="1"/>
        <v>0</v>
      </c>
      <c r="W24" s="62">
        <f t="shared" si="4"/>
        <v>0</v>
      </c>
    </row>
    <row r="25" spans="2:23" ht="20.100000000000001" customHeight="1">
      <c r="B25" s="75">
        <v>12</v>
      </c>
      <c r="C25" s="95"/>
      <c r="D25" s="95"/>
      <c r="E25" s="95"/>
      <c r="F25" s="95"/>
      <c r="G25" s="112"/>
      <c r="H25" s="113"/>
      <c r="I25" s="114"/>
      <c r="J25" s="112"/>
      <c r="K25" s="113"/>
      <c r="L25" s="113"/>
      <c r="M25" s="113"/>
      <c r="N25" s="115"/>
      <c r="O25" s="112"/>
      <c r="P25" s="114"/>
      <c r="Q25" s="116"/>
      <c r="R25" s="123"/>
      <c r="S25" s="104">
        <f t="shared" si="2"/>
        <v>0</v>
      </c>
      <c r="T25" s="105">
        <f t="shared" si="3"/>
        <v>0</v>
      </c>
      <c r="U25">
        <f t="shared" si="0"/>
        <v>0</v>
      </c>
      <c r="V25">
        <f t="shared" si="1"/>
        <v>0</v>
      </c>
      <c r="W25" s="62">
        <f t="shared" si="4"/>
        <v>0</v>
      </c>
    </row>
    <row r="26" spans="2:23" ht="20.100000000000001" customHeight="1">
      <c r="B26" s="75">
        <v>13</v>
      </c>
      <c r="C26" s="95"/>
      <c r="D26" s="95"/>
      <c r="E26" s="95"/>
      <c r="F26" s="95"/>
      <c r="G26" s="112"/>
      <c r="H26" s="113"/>
      <c r="I26" s="114"/>
      <c r="J26" s="112"/>
      <c r="K26" s="113"/>
      <c r="L26" s="113"/>
      <c r="M26" s="113"/>
      <c r="N26" s="115"/>
      <c r="O26" s="112"/>
      <c r="P26" s="114"/>
      <c r="Q26" s="116"/>
      <c r="R26" s="123"/>
      <c r="S26" s="104">
        <f t="shared" si="2"/>
        <v>0</v>
      </c>
      <c r="T26" s="105">
        <f t="shared" si="3"/>
        <v>0</v>
      </c>
      <c r="U26">
        <f t="shared" si="0"/>
        <v>0</v>
      </c>
      <c r="V26">
        <f t="shared" si="1"/>
        <v>0</v>
      </c>
      <c r="W26" s="62">
        <f t="shared" si="4"/>
        <v>0</v>
      </c>
    </row>
    <row r="27" spans="2:23" ht="20.100000000000001" customHeight="1">
      <c r="B27" s="75">
        <v>14</v>
      </c>
      <c r="C27" s="95"/>
      <c r="D27" s="95"/>
      <c r="E27" s="95"/>
      <c r="F27" s="95"/>
      <c r="G27" s="112"/>
      <c r="H27" s="113"/>
      <c r="I27" s="114"/>
      <c r="J27" s="112"/>
      <c r="K27" s="113"/>
      <c r="L27" s="113"/>
      <c r="M27" s="113"/>
      <c r="N27" s="115"/>
      <c r="O27" s="112"/>
      <c r="P27" s="114"/>
      <c r="Q27" s="116"/>
      <c r="R27" s="123"/>
      <c r="S27" s="104">
        <f t="shared" si="2"/>
        <v>0</v>
      </c>
      <c r="T27" s="105">
        <f t="shared" si="3"/>
        <v>0</v>
      </c>
      <c r="U27">
        <f t="shared" si="0"/>
        <v>0</v>
      </c>
      <c r="V27">
        <f t="shared" si="1"/>
        <v>0</v>
      </c>
      <c r="W27" s="62">
        <f t="shared" si="4"/>
        <v>0</v>
      </c>
    </row>
    <row r="28" spans="2:23" ht="20.100000000000001" customHeight="1" thickBot="1">
      <c r="B28" s="76">
        <v>15</v>
      </c>
      <c r="C28" s="117"/>
      <c r="D28" s="118"/>
      <c r="E28" s="118"/>
      <c r="F28" s="119"/>
      <c r="G28" s="117"/>
      <c r="H28" s="118"/>
      <c r="I28" s="119"/>
      <c r="J28" s="117"/>
      <c r="K28" s="118"/>
      <c r="L28" s="118"/>
      <c r="M28" s="118"/>
      <c r="N28" s="120"/>
      <c r="O28" s="117"/>
      <c r="P28" s="119"/>
      <c r="Q28" s="121"/>
      <c r="R28" s="124"/>
      <c r="S28" s="122">
        <f t="shared" si="2"/>
        <v>0</v>
      </c>
      <c r="T28" s="121">
        <f t="shared" si="3"/>
        <v>0</v>
      </c>
      <c r="U28">
        <f t="shared" si="0"/>
        <v>0</v>
      </c>
      <c r="V28">
        <f t="shared" si="1"/>
        <v>0</v>
      </c>
      <c r="W28" s="62">
        <f t="shared" si="4"/>
        <v>0</v>
      </c>
    </row>
    <row r="29" spans="2:23" ht="10.5" customHeight="1"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</row>
    <row r="30" spans="2:23" ht="15">
      <c r="G30" s="1"/>
      <c r="H30" s="1"/>
      <c r="I30" s="1"/>
      <c r="J30" s="1"/>
      <c r="K30" s="1"/>
      <c r="L30" s="27" t="s">
        <v>55</v>
      </c>
      <c r="M30" s="27"/>
      <c r="N30" s="27"/>
      <c r="O30" s="27"/>
      <c r="P30" s="27"/>
      <c r="Q30" s="27"/>
      <c r="R30" s="27" t="s">
        <v>47</v>
      </c>
      <c r="S30" s="27"/>
      <c r="T30" s="1"/>
    </row>
    <row r="31" spans="2:23" ht="15">
      <c r="B31" s="8" t="s">
        <v>48</v>
      </c>
      <c r="C31" s="2"/>
      <c r="D31" s="2"/>
      <c r="E31" s="2"/>
      <c r="F31" s="2"/>
      <c r="G31" s="1"/>
      <c r="H31" s="1"/>
      <c r="I31" s="1"/>
      <c r="J31" s="1"/>
      <c r="K31" s="1"/>
      <c r="L31" s="27" t="s">
        <v>46</v>
      </c>
      <c r="M31" s="27"/>
      <c r="N31" s="27"/>
      <c r="O31" s="27"/>
      <c r="P31" s="27"/>
      <c r="Q31" s="27"/>
      <c r="R31" s="27"/>
      <c r="S31" s="27"/>
      <c r="T31" s="1"/>
    </row>
  </sheetData>
  <mergeCells count="16">
    <mergeCell ref="N9:N12"/>
    <mergeCell ref="G2:T3"/>
    <mergeCell ref="G8:I8"/>
    <mergeCell ref="S6:T6"/>
    <mergeCell ref="J8:N8"/>
    <mergeCell ref="O9:O12"/>
    <mergeCell ref="P9:P12"/>
    <mergeCell ref="Q9:Q12"/>
    <mergeCell ref="O8:P8"/>
    <mergeCell ref="G9:G12"/>
    <mergeCell ref="L9:L12"/>
    <mergeCell ref="M9:M12"/>
    <mergeCell ref="H9:H12"/>
    <mergeCell ref="I9:I12"/>
    <mergeCell ref="J9:J12"/>
    <mergeCell ref="K9:K12"/>
  </mergeCells>
  <phoneticPr fontId="0" type="noConversion"/>
  <conditionalFormatting sqref="S14:S28">
    <cfRule type="cellIs" dxfId="23" priority="7" stopIfTrue="1" operator="lessThan">
      <formula>1</formula>
    </cfRule>
  </conditionalFormatting>
  <conditionalFormatting sqref="W14:W28">
    <cfRule type="cellIs" dxfId="22" priority="6" stopIfTrue="1" operator="lessThan">
      <formula>1</formula>
    </cfRule>
  </conditionalFormatting>
  <conditionalFormatting sqref="G14:Q28">
    <cfRule type="cellIs" dxfId="21" priority="3" stopIfTrue="1" operator="greaterThan">
      <formula>5.9</formula>
    </cfRule>
    <cfRule type="cellIs" dxfId="20" priority="4" stopIfTrue="1" operator="greaterThan">
      <formula>4.9</formula>
    </cfRule>
    <cfRule type="cellIs" dxfId="19" priority="5" stopIfTrue="1" operator="greaterThan">
      <formula>3.9</formula>
    </cfRule>
  </conditionalFormatting>
  <conditionalFormatting sqref="T14:T28">
    <cfRule type="cellIs" dxfId="18" priority="1" stopIfTrue="1" operator="equal">
      <formula>0</formula>
    </cfRule>
    <cfRule type="cellIs" dxfId="17" priority="2" stopIfTrue="1" operator="lessThan">
      <formula>0</formula>
    </cfRule>
  </conditionalFormatting>
  <pageMargins left="0.39370078740157483" right="0.39370078740157483" top="0.39370078740157483" bottom="0.2" header="0.51181102362204722" footer="0.23"/>
  <pageSetup paperSize="9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3"/>
  <dimension ref="B1:AF31"/>
  <sheetViews>
    <sheetView zoomScaleNormal="100" workbookViewId="0">
      <selection activeCell="D18" sqref="D18"/>
    </sheetView>
  </sheetViews>
  <sheetFormatPr baseColWidth="10" defaultRowHeight="13.2"/>
  <cols>
    <col min="1" max="1" width="4" customWidth="1"/>
    <col min="2" max="2" width="3.5546875" customWidth="1"/>
    <col min="3" max="3" width="5.44140625" customWidth="1"/>
    <col min="4" max="4" width="16.6640625" customWidth="1"/>
    <col min="5" max="5" width="14.6640625" customWidth="1"/>
    <col min="6" max="6" width="6.88671875" bestFit="1" customWidth="1"/>
    <col min="7" max="7" width="5.44140625" customWidth="1"/>
    <col min="8" max="20" width="3.6640625" customWidth="1"/>
    <col min="21" max="21" width="5.77734375" customWidth="1"/>
    <col min="22" max="22" width="3.6640625" customWidth="1"/>
    <col min="23" max="23" width="16.33203125" customWidth="1"/>
    <col min="24" max="24" width="7.44140625" customWidth="1"/>
    <col min="25" max="25" width="6.6640625" customWidth="1"/>
    <col min="26" max="26" width="6.6640625" hidden="1" customWidth="1"/>
    <col min="27" max="32" width="11.5546875" hidden="1" customWidth="1"/>
  </cols>
  <sheetData>
    <row r="1" spans="2:32" ht="13.8" customHeight="1"/>
    <row r="2" spans="2:32" ht="13.8" customHeight="1">
      <c r="B2" s="3" t="s">
        <v>67</v>
      </c>
      <c r="C2" s="4"/>
      <c r="D2" s="4"/>
      <c r="F2" s="241" t="s">
        <v>66</v>
      </c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241"/>
      <c r="W2" s="241"/>
      <c r="X2" s="241"/>
      <c r="Y2" s="241"/>
      <c r="Z2" s="57"/>
    </row>
    <row r="3" spans="2:32" ht="13.8" customHeight="1">
      <c r="B3" s="4"/>
      <c r="C3" s="4"/>
      <c r="D3" s="4"/>
      <c r="E3" s="2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241"/>
      <c r="W3" s="241"/>
      <c r="X3" s="241"/>
      <c r="Y3" s="241"/>
      <c r="Z3" s="57"/>
    </row>
    <row r="4" spans="2:32" ht="13.8" customHeight="1">
      <c r="B4" s="11" t="s">
        <v>0</v>
      </c>
      <c r="C4" s="4"/>
      <c r="D4" s="4"/>
      <c r="E4" s="21"/>
      <c r="F4" s="241"/>
      <c r="G4" s="241"/>
      <c r="H4" s="241"/>
      <c r="I4" s="241"/>
      <c r="J4" s="241"/>
      <c r="K4" s="241"/>
      <c r="L4" s="241"/>
      <c r="M4" s="241"/>
      <c r="N4" s="241"/>
      <c r="O4" s="241"/>
      <c r="P4" s="241"/>
      <c r="Q4" s="241"/>
      <c r="R4" s="241"/>
      <c r="S4" s="241"/>
      <c r="T4" s="241"/>
      <c r="U4" s="241"/>
      <c r="V4" s="241"/>
      <c r="W4" s="241"/>
      <c r="X4" s="241"/>
      <c r="Y4" s="241"/>
      <c r="Z4" s="57"/>
    </row>
    <row r="5" spans="2:32" ht="13.8" customHeight="1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2:32" ht="13.8" customHeight="1">
      <c r="B6" s="9" t="s">
        <v>1</v>
      </c>
      <c r="C6" s="9"/>
      <c r="D6" s="45"/>
      <c r="F6" s="7"/>
      <c r="G6" s="7"/>
      <c r="H6" s="45" t="s">
        <v>2</v>
      </c>
      <c r="I6" s="9"/>
      <c r="J6" s="9"/>
      <c r="K6" s="9"/>
      <c r="L6" s="9"/>
      <c r="M6" s="17"/>
      <c r="N6" s="9"/>
      <c r="O6" s="9"/>
      <c r="P6" s="45"/>
      <c r="Q6" s="9"/>
      <c r="R6" s="17"/>
      <c r="S6" s="9"/>
      <c r="T6" s="9"/>
      <c r="U6" s="46" t="s">
        <v>16</v>
      </c>
      <c r="V6" s="46"/>
      <c r="W6" s="51"/>
      <c r="X6" s="258"/>
      <c r="Y6" s="258"/>
      <c r="Z6" s="64"/>
    </row>
    <row r="7" spans="2:32" ht="13.8" customHeight="1" thickBot="1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2:32" ht="13.8" customHeight="1">
      <c r="B8" s="6"/>
      <c r="C8" s="6"/>
      <c r="D8" s="6"/>
      <c r="E8" s="6"/>
      <c r="F8" s="6"/>
      <c r="G8" s="6"/>
      <c r="H8" s="254" t="s">
        <v>5</v>
      </c>
      <c r="I8" s="255"/>
      <c r="J8" s="256"/>
      <c r="K8" s="231" t="s">
        <v>6</v>
      </c>
      <c r="L8" s="232"/>
      <c r="M8" s="232"/>
      <c r="N8" s="232"/>
      <c r="O8" s="233"/>
      <c r="P8" s="234" t="s">
        <v>54</v>
      </c>
      <c r="Q8" s="235"/>
      <c r="R8" s="235"/>
      <c r="S8" s="235"/>
      <c r="T8" s="235"/>
      <c r="U8" s="236"/>
      <c r="V8" s="249" t="s">
        <v>15</v>
      </c>
      <c r="W8" s="6"/>
      <c r="X8" s="6"/>
      <c r="Y8" s="6"/>
      <c r="Z8" s="6"/>
    </row>
    <row r="9" spans="2:32" ht="13.8" customHeight="1">
      <c r="B9" s="7"/>
      <c r="C9" s="7"/>
      <c r="D9" s="7"/>
      <c r="E9" s="7"/>
      <c r="F9" s="7"/>
      <c r="G9" s="7"/>
      <c r="H9" s="246" t="s">
        <v>8</v>
      </c>
      <c r="I9" s="237" t="s">
        <v>9</v>
      </c>
      <c r="J9" s="229" t="s">
        <v>10</v>
      </c>
      <c r="K9" s="246" t="s">
        <v>11</v>
      </c>
      <c r="L9" s="237" t="s">
        <v>18</v>
      </c>
      <c r="M9" s="237" t="s">
        <v>12</v>
      </c>
      <c r="N9" s="259" t="s">
        <v>19</v>
      </c>
      <c r="O9" s="229" t="s">
        <v>40</v>
      </c>
      <c r="P9" s="246" t="s">
        <v>28</v>
      </c>
      <c r="Q9" s="237" t="s">
        <v>29</v>
      </c>
      <c r="R9" s="237" t="s">
        <v>31</v>
      </c>
      <c r="S9" s="237" t="s">
        <v>30</v>
      </c>
      <c r="T9" s="237" t="s">
        <v>32</v>
      </c>
      <c r="U9" s="239" t="s">
        <v>53</v>
      </c>
      <c r="V9" s="250"/>
      <c r="W9" s="7"/>
      <c r="X9" s="7"/>
      <c r="Y9" s="7"/>
      <c r="Z9" s="7"/>
    </row>
    <row r="10" spans="2:32" ht="13.8" customHeight="1" thickBot="1">
      <c r="B10" s="26" t="s">
        <v>49</v>
      </c>
      <c r="C10" s="26"/>
      <c r="D10" s="26" t="s">
        <v>51</v>
      </c>
      <c r="E10" s="6"/>
      <c r="F10" s="7"/>
      <c r="G10" s="7"/>
      <c r="H10" s="246"/>
      <c r="I10" s="237"/>
      <c r="J10" s="229"/>
      <c r="K10" s="246"/>
      <c r="L10" s="237"/>
      <c r="M10" s="237"/>
      <c r="N10" s="259"/>
      <c r="O10" s="229"/>
      <c r="P10" s="246"/>
      <c r="Q10" s="237"/>
      <c r="R10" s="237"/>
      <c r="S10" s="237"/>
      <c r="T10" s="237"/>
      <c r="U10" s="239"/>
      <c r="V10" s="250"/>
      <c r="W10" s="7"/>
      <c r="X10" s="7"/>
      <c r="Y10" s="7"/>
      <c r="Z10" s="7"/>
    </row>
    <row r="11" spans="2:32" ht="13.8" customHeight="1" thickBot="1">
      <c r="B11" s="7"/>
      <c r="C11" s="7"/>
      <c r="D11" s="7"/>
      <c r="E11" s="7"/>
      <c r="F11" s="7"/>
      <c r="G11" s="7"/>
      <c r="H11" s="246"/>
      <c r="I11" s="237"/>
      <c r="J11" s="229"/>
      <c r="K11" s="246"/>
      <c r="L11" s="237"/>
      <c r="M11" s="237"/>
      <c r="N11" s="259"/>
      <c r="O11" s="229"/>
      <c r="P11" s="246"/>
      <c r="Q11" s="237"/>
      <c r="R11" s="237"/>
      <c r="S11" s="237"/>
      <c r="T11" s="237"/>
      <c r="U11" s="239"/>
      <c r="V11" s="250"/>
      <c r="W11" s="248" t="s">
        <v>58</v>
      </c>
      <c r="X11" s="244" t="s">
        <v>76</v>
      </c>
      <c r="Y11" s="242" t="s">
        <v>17</v>
      </c>
      <c r="Z11" s="65"/>
    </row>
    <row r="12" spans="2:32" ht="56.25" customHeight="1" thickBot="1">
      <c r="B12" s="16" t="s">
        <v>3</v>
      </c>
      <c r="C12" s="20" t="s">
        <v>4</v>
      </c>
      <c r="D12" s="12" t="s">
        <v>20</v>
      </c>
      <c r="E12" s="12" t="s">
        <v>21</v>
      </c>
      <c r="F12" s="44" t="s">
        <v>52</v>
      </c>
      <c r="G12" s="16" t="s">
        <v>33</v>
      </c>
      <c r="H12" s="252"/>
      <c r="I12" s="253"/>
      <c r="J12" s="257"/>
      <c r="K12" s="247"/>
      <c r="L12" s="238"/>
      <c r="M12" s="238"/>
      <c r="N12" s="260"/>
      <c r="O12" s="230"/>
      <c r="P12" s="247"/>
      <c r="Q12" s="238"/>
      <c r="R12" s="238"/>
      <c r="S12" s="238"/>
      <c r="T12" s="238"/>
      <c r="U12" s="240"/>
      <c r="V12" s="251"/>
      <c r="W12" s="243"/>
      <c r="X12" s="245"/>
      <c r="Y12" s="243"/>
      <c r="Z12" s="65"/>
    </row>
    <row r="13" spans="2:32" ht="4.5" customHeight="1" thickBot="1">
      <c r="B13" s="13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5"/>
      <c r="Z13" s="22"/>
    </row>
    <row r="14" spans="2:32" ht="18.899999999999999" customHeight="1">
      <c r="B14" s="136">
        <v>1</v>
      </c>
      <c r="C14" s="139"/>
      <c r="D14" s="140"/>
      <c r="E14" s="140"/>
      <c r="F14" s="141"/>
      <c r="G14" s="141"/>
      <c r="H14" s="142"/>
      <c r="I14" s="140"/>
      <c r="J14" s="143"/>
      <c r="K14" s="142"/>
      <c r="L14" s="140"/>
      <c r="M14" s="140"/>
      <c r="N14" s="140"/>
      <c r="O14" s="144"/>
      <c r="P14" s="145"/>
      <c r="Q14" s="146"/>
      <c r="R14" s="146"/>
      <c r="S14" s="146"/>
      <c r="T14" s="146"/>
      <c r="U14" s="147">
        <f>AC14</f>
        <v>0</v>
      </c>
      <c r="V14" s="144"/>
      <c r="W14" s="148"/>
      <c r="X14" s="149">
        <f>AF14</f>
        <v>0</v>
      </c>
      <c r="Y14" s="144">
        <f>IF(AND(X14&lt;3.5,H14&gt;0.1),C14+0.5,0)</f>
        <v>0</v>
      </c>
      <c r="Z14" s="53" t="s">
        <v>75</v>
      </c>
      <c r="AA14">
        <f t="shared" ref="AA14:AA28" si="0">SUM(P14:T14)</f>
        <v>0</v>
      </c>
      <c r="AB14">
        <f t="shared" ref="AB14:AB28" si="1">COUNTIF(P14:T14,"&gt;0")</f>
        <v>0</v>
      </c>
      <c r="AC14" s="62">
        <f>IF(AB14,AA14/AB14,0)</f>
        <v>0</v>
      </c>
      <c r="AD14" s="63">
        <f t="shared" ref="AD14:AD28" si="2">SUM(H14:O14,U14,V14)</f>
        <v>0</v>
      </c>
      <c r="AE14" s="63">
        <f t="shared" ref="AE14:AE28" si="3">COUNTIF(H14:O14,"&gt;0")+COUNTIF(U14:V14,"&gt;0")</f>
        <v>0</v>
      </c>
      <c r="AF14">
        <f>IF(AD14,AD14/AE14,0)</f>
        <v>0</v>
      </c>
    </row>
    <row r="15" spans="2:32" ht="18.899999999999999" customHeight="1">
      <c r="B15" s="137">
        <v>2</v>
      </c>
      <c r="C15" s="150"/>
      <c r="D15" s="151"/>
      <c r="E15" s="151"/>
      <c r="F15" s="152"/>
      <c r="G15" s="152"/>
      <c r="H15" s="153"/>
      <c r="I15" s="151"/>
      <c r="J15" s="154"/>
      <c r="K15" s="153"/>
      <c r="L15" s="151"/>
      <c r="M15" s="151"/>
      <c r="N15" s="151"/>
      <c r="O15" s="155"/>
      <c r="P15" s="156"/>
      <c r="Q15" s="157"/>
      <c r="R15" s="157"/>
      <c r="S15" s="157"/>
      <c r="T15" s="157"/>
      <c r="U15" s="147">
        <f t="shared" ref="U15:U28" si="4">AC15</f>
        <v>0</v>
      </c>
      <c r="V15" s="155"/>
      <c r="W15" s="158"/>
      <c r="X15" s="149">
        <f t="shared" ref="X15:X28" si="5">AF15</f>
        <v>0</v>
      </c>
      <c r="Y15" s="144">
        <f t="shared" ref="Y15:Y28" si="6">IF(AND(X15&lt;3.5,H15&gt;0.1),C15+0.5,0)</f>
        <v>0</v>
      </c>
      <c r="Z15" s="53"/>
      <c r="AA15">
        <f t="shared" si="0"/>
        <v>0</v>
      </c>
      <c r="AB15">
        <f t="shared" si="1"/>
        <v>0</v>
      </c>
      <c r="AC15" s="62">
        <f t="shared" ref="AC15:AC28" si="7">IF(AB15,AA15/AB15,0)</f>
        <v>0</v>
      </c>
      <c r="AD15" s="63">
        <f t="shared" si="2"/>
        <v>0</v>
      </c>
      <c r="AE15" s="63">
        <f t="shared" si="3"/>
        <v>0</v>
      </c>
      <c r="AF15">
        <f t="shared" ref="AF15:AF28" si="8">IF(AD15,AD15/AE15,0)</f>
        <v>0</v>
      </c>
    </row>
    <row r="16" spans="2:32" ht="18.899999999999999" customHeight="1">
      <c r="B16" s="137">
        <v>3</v>
      </c>
      <c r="C16" s="150"/>
      <c r="D16" s="151"/>
      <c r="E16" s="151"/>
      <c r="F16" s="152"/>
      <c r="G16" s="152"/>
      <c r="H16" s="153"/>
      <c r="I16" s="151"/>
      <c r="J16" s="154"/>
      <c r="K16" s="153"/>
      <c r="L16" s="151"/>
      <c r="M16" s="151"/>
      <c r="N16" s="151"/>
      <c r="O16" s="155"/>
      <c r="P16" s="156"/>
      <c r="Q16" s="157"/>
      <c r="R16" s="157"/>
      <c r="S16" s="157"/>
      <c r="T16" s="157"/>
      <c r="U16" s="147">
        <f t="shared" si="4"/>
        <v>0</v>
      </c>
      <c r="V16" s="155"/>
      <c r="W16" s="158"/>
      <c r="X16" s="149">
        <f t="shared" si="5"/>
        <v>0</v>
      </c>
      <c r="Y16" s="144">
        <f t="shared" si="6"/>
        <v>0</v>
      </c>
      <c r="Z16" s="53"/>
      <c r="AA16">
        <f t="shared" si="0"/>
        <v>0</v>
      </c>
      <c r="AB16">
        <f t="shared" si="1"/>
        <v>0</v>
      </c>
      <c r="AC16" s="62">
        <f t="shared" si="7"/>
        <v>0</v>
      </c>
      <c r="AD16" s="63">
        <f t="shared" si="2"/>
        <v>0</v>
      </c>
      <c r="AE16" s="63">
        <f t="shared" si="3"/>
        <v>0</v>
      </c>
      <c r="AF16">
        <f t="shared" si="8"/>
        <v>0</v>
      </c>
    </row>
    <row r="17" spans="2:32" ht="18.899999999999999" customHeight="1">
      <c r="B17" s="137">
        <v>4</v>
      </c>
      <c r="C17" s="150"/>
      <c r="D17" s="151"/>
      <c r="E17" s="151"/>
      <c r="F17" s="152"/>
      <c r="G17" s="152"/>
      <c r="H17" s="153"/>
      <c r="I17" s="151"/>
      <c r="J17" s="154"/>
      <c r="K17" s="153"/>
      <c r="L17" s="151"/>
      <c r="M17" s="151"/>
      <c r="N17" s="151"/>
      <c r="O17" s="155"/>
      <c r="P17" s="156"/>
      <c r="Q17" s="157"/>
      <c r="R17" s="157"/>
      <c r="S17" s="157"/>
      <c r="T17" s="157"/>
      <c r="U17" s="147">
        <f t="shared" si="4"/>
        <v>0</v>
      </c>
      <c r="V17" s="155"/>
      <c r="W17" s="158"/>
      <c r="X17" s="149">
        <f t="shared" si="5"/>
        <v>0</v>
      </c>
      <c r="Y17" s="144">
        <f t="shared" si="6"/>
        <v>0</v>
      </c>
      <c r="Z17" s="53"/>
      <c r="AA17">
        <f t="shared" si="0"/>
        <v>0</v>
      </c>
      <c r="AB17">
        <f t="shared" si="1"/>
        <v>0</v>
      </c>
      <c r="AC17" s="62">
        <f t="shared" si="7"/>
        <v>0</v>
      </c>
      <c r="AD17" s="63">
        <f t="shared" si="2"/>
        <v>0</v>
      </c>
      <c r="AE17" s="63">
        <f t="shared" si="3"/>
        <v>0</v>
      </c>
      <c r="AF17">
        <f t="shared" si="8"/>
        <v>0</v>
      </c>
    </row>
    <row r="18" spans="2:32" ht="18.899999999999999" customHeight="1">
      <c r="B18" s="137">
        <v>5</v>
      </c>
      <c r="C18" s="150"/>
      <c r="D18" s="151"/>
      <c r="E18" s="151"/>
      <c r="F18" s="152"/>
      <c r="G18" s="152"/>
      <c r="H18" s="153"/>
      <c r="I18" s="151"/>
      <c r="J18" s="154"/>
      <c r="K18" s="153"/>
      <c r="L18" s="151"/>
      <c r="M18" s="151"/>
      <c r="N18" s="151"/>
      <c r="O18" s="155"/>
      <c r="P18" s="156"/>
      <c r="Q18" s="157"/>
      <c r="R18" s="157"/>
      <c r="S18" s="157"/>
      <c r="T18" s="157"/>
      <c r="U18" s="147">
        <f t="shared" si="4"/>
        <v>0</v>
      </c>
      <c r="V18" s="155"/>
      <c r="W18" s="158"/>
      <c r="X18" s="149">
        <f t="shared" si="5"/>
        <v>0</v>
      </c>
      <c r="Y18" s="144">
        <f t="shared" si="6"/>
        <v>0</v>
      </c>
      <c r="Z18" s="53"/>
      <c r="AA18">
        <f t="shared" si="0"/>
        <v>0</v>
      </c>
      <c r="AB18">
        <f t="shared" si="1"/>
        <v>0</v>
      </c>
      <c r="AC18" s="62">
        <f t="shared" si="7"/>
        <v>0</v>
      </c>
      <c r="AD18" s="63">
        <f t="shared" si="2"/>
        <v>0</v>
      </c>
      <c r="AE18" s="63">
        <f t="shared" si="3"/>
        <v>0</v>
      </c>
      <c r="AF18">
        <f t="shared" si="8"/>
        <v>0</v>
      </c>
    </row>
    <row r="19" spans="2:32" ht="18.899999999999999" customHeight="1">
      <c r="B19" s="137">
        <v>6</v>
      </c>
      <c r="C19" s="150"/>
      <c r="D19" s="151"/>
      <c r="E19" s="151"/>
      <c r="F19" s="152"/>
      <c r="G19" s="152"/>
      <c r="H19" s="153"/>
      <c r="I19" s="151"/>
      <c r="J19" s="154"/>
      <c r="K19" s="153"/>
      <c r="L19" s="151"/>
      <c r="M19" s="151"/>
      <c r="N19" s="151"/>
      <c r="O19" s="155"/>
      <c r="P19" s="156"/>
      <c r="Q19" s="157"/>
      <c r="R19" s="157"/>
      <c r="S19" s="157"/>
      <c r="T19" s="157"/>
      <c r="U19" s="147">
        <f t="shared" si="4"/>
        <v>0</v>
      </c>
      <c r="V19" s="155"/>
      <c r="W19" s="158"/>
      <c r="X19" s="149">
        <f t="shared" si="5"/>
        <v>0</v>
      </c>
      <c r="Y19" s="144">
        <f t="shared" si="6"/>
        <v>0</v>
      </c>
      <c r="Z19" s="53"/>
      <c r="AA19">
        <f t="shared" si="0"/>
        <v>0</v>
      </c>
      <c r="AB19">
        <f t="shared" si="1"/>
        <v>0</v>
      </c>
      <c r="AC19" s="62">
        <f t="shared" si="7"/>
        <v>0</v>
      </c>
      <c r="AD19" s="63">
        <f t="shared" si="2"/>
        <v>0</v>
      </c>
      <c r="AE19" s="63">
        <f t="shared" si="3"/>
        <v>0</v>
      </c>
      <c r="AF19">
        <f t="shared" si="8"/>
        <v>0</v>
      </c>
    </row>
    <row r="20" spans="2:32" ht="18.899999999999999" customHeight="1">
      <c r="B20" s="137">
        <v>7</v>
      </c>
      <c r="C20" s="150"/>
      <c r="D20" s="151"/>
      <c r="E20" s="151"/>
      <c r="F20" s="152"/>
      <c r="G20" s="152"/>
      <c r="H20" s="153"/>
      <c r="I20" s="151"/>
      <c r="J20" s="154"/>
      <c r="K20" s="153"/>
      <c r="L20" s="151"/>
      <c r="M20" s="151"/>
      <c r="N20" s="151"/>
      <c r="O20" s="155"/>
      <c r="P20" s="156"/>
      <c r="Q20" s="157"/>
      <c r="R20" s="157"/>
      <c r="S20" s="157"/>
      <c r="T20" s="157"/>
      <c r="U20" s="147">
        <f t="shared" si="4"/>
        <v>0</v>
      </c>
      <c r="V20" s="155"/>
      <c r="W20" s="158"/>
      <c r="X20" s="149">
        <f t="shared" si="5"/>
        <v>0</v>
      </c>
      <c r="Y20" s="144">
        <f t="shared" si="6"/>
        <v>0</v>
      </c>
      <c r="Z20" s="53"/>
      <c r="AA20">
        <f t="shared" si="0"/>
        <v>0</v>
      </c>
      <c r="AB20">
        <f t="shared" si="1"/>
        <v>0</v>
      </c>
      <c r="AC20" s="62">
        <f t="shared" si="7"/>
        <v>0</v>
      </c>
      <c r="AD20" s="63">
        <f t="shared" si="2"/>
        <v>0</v>
      </c>
      <c r="AE20" s="63">
        <f t="shared" si="3"/>
        <v>0</v>
      </c>
      <c r="AF20">
        <f t="shared" si="8"/>
        <v>0</v>
      </c>
    </row>
    <row r="21" spans="2:32" ht="18.899999999999999" customHeight="1">
      <c r="B21" s="137">
        <v>8</v>
      </c>
      <c r="C21" s="150"/>
      <c r="D21" s="151"/>
      <c r="E21" s="151"/>
      <c r="F21" s="152"/>
      <c r="G21" s="152"/>
      <c r="H21" s="153"/>
      <c r="I21" s="151"/>
      <c r="J21" s="154"/>
      <c r="K21" s="153"/>
      <c r="L21" s="151"/>
      <c r="M21" s="151"/>
      <c r="N21" s="151"/>
      <c r="O21" s="155"/>
      <c r="P21" s="156"/>
      <c r="Q21" s="157"/>
      <c r="R21" s="157"/>
      <c r="S21" s="157"/>
      <c r="T21" s="157"/>
      <c r="U21" s="147">
        <f t="shared" si="4"/>
        <v>0</v>
      </c>
      <c r="V21" s="155"/>
      <c r="W21" s="158"/>
      <c r="X21" s="149">
        <f t="shared" si="5"/>
        <v>0</v>
      </c>
      <c r="Y21" s="144">
        <f t="shared" si="6"/>
        <v>0</v>
      </c>
      <c r="Z21" s="53"/>
      <c r="AA21">
        <f t="shared" si="0"/>
        <v>0</v>
      </c>
      <c r="AB21">
        <f t="shared" si="1"/>
        <v>0</v>
      </c>
      <c r="AC21" s="62">
        <f t="shared" si="7"/>
        <v>0</v>
      </c>
      <c r="AD21" s="63">
        <f t="shared" si="2"/>
        <v>0</v>
      </c>
      <c r="AE21" s="63">
        <f t="shared" si="3"/>
        <v>0</v>
      </c>
      <c r="AF21">
        <f t="shared" si="8"/>
        <v>0</v>
      </c>
    </row>
    <row r="22" spans="2:32" ht="18.899999999999999" customHeight="1">
      <c r="B22" s="137">
        <v>9</v>
      </c>
      <c r="C22" s="150"/>
      <c r="D22" s="151"/>
      <c r="E22" s="151"/>
      <c r="F22" s="152"/>
      <c r="G22" s="152"/>
      <c r="H22" s="153"/>
      <c r="I22" s="151"/>
      <c r="J22" s="154"/>
      <c r="K22" s="153"/>
      <c r="L22" s="151"/>
      <c r="M22" s="151"/>
      <c r="N22" s="151"/>
      <c r="O22" s="155"/>
      <c r="P22" s="156"/>
      <c r="Q22" s="157"/>
      <c r="R22" s="157"/>
      <c r="S22" s="157"/>
      <c r="T22" s="157"/>
      <c r="U22" s="147">
        <f t="shared" si="4"/>
        <v>0</v>
      </c>
      <c r="V22" s="155"/>
      <c r="W22" s="158"/>
      <c r="X22" s="149">
        <f t="shared" si="5"/>
        <v>0</v>
      </c>
      <c r="Y22" s="144">
        <f t="shared" si="6"/>
        <v>0</v>
      </c>
      <c r="Z22" s="53"/>
      <c r="AA22">
        <f t="shared" si="0"/>
        <v>0</v>
      </c>
      <c r="AB22">
        <f t="shared" si="1"/>
        <v>0</v>
      </c>
      <c r="AC22" s="62">
        <f t="shared" si="7"/>
        <v>0</v>
      </c>
      <c r="AD22" s="63">
        <f t="shared" si="2"/>
        <v>0</v>
      </c>
      <c r="AE22" s="63">
        <f t="shared" si="3"/>
        <v>0</v>
      </c>
      <c r="AF22">
        <f t="shared" si="8"/>
        <v>0</v>
      </c>
    </row>
    <row r="23" spans="2:32" ht="18.899999999999999" customHeight="1">
      <c r="B23" s="137">
        <v>10</v>
      </c>
      <c r="C23" s="150"/>
      <c r="D23" s="151"/>
      <c r="E23" s="151"/>
      <c r="F23" s="152"/>
      <c r="G23" s="152"/>
      <c r="H23" s="153"/>
      <c r="I23" s="151"/>
      <c r="J23" s="154"/>
      <c r="K23" s="153"/>
      <c r="L23" s="151"/>
      <c r="M23" s="151"/>
      <c r="N23" s="151"/>
      <c r="O23" s="155"/>
      <c r="P23" s="156"/>
      <c r="Q23" s="157"/>
      <c r="R23" s="157"/>
      <c r="S23" s="157"/>
      <c r="T23" s="157"/>
      <c r="U23" s="147">
        <f t="shared" si="4"/>
        <v>0</v>
      </c>
      <c r="V23" s="155"/>
      <c r="W23" s="158"/>
      <c r="X23" s="149">
        <f t="shared" si="5"/>
        <v>0</v>
      </c>
      <c r="Y23" s="144">
        <f t="shared" si="6"/>
        <v>0</v>
      </c>
      <c r="Z23" s="53"/>
      <c r="AA23">
        <f t="shared" si="0"/>
        <v>0</v>
      </c>
      <c r="AB23">
        <f t="shared" si="1"/>
        <v>0</v>
      </c>
      <c r="AC23" s="62">
        <f t="shared" si="7"/>
        <v>0</v>
      </c>
      <c r="AD23" s="63">
        <f t="shared" si="2"/>
        <v>0</v>
      </c>
      <c r="AE23" s="63">
        <f t="shared" si="3"/>
        <v>0</v>
      </c>
      <c r="AF23">
        <f t="shared" si="8"/>
        <v>0</v>
      </c>
    </row>
    <row r="24" spans="2:32" ht="18.899999999999999" customHeight="1">
      <c r="B24" s="137">
        <v>11</v>
      </c>
      <c r="C24" s="150"/>
      <c r="D24" s="151"/>
      <c r="E24" s="151"/>
      <c r="F24" s="152"/>
      <c r="G24" s="152"/>
      <c r="H24" s="153"/>
      <c r="I24" s="151"/>
      <c r="J24" s="154"/>
      <c r="K24" s="153"/>
      <c r="L24" s="151"/>
      <c r="M24" s="151"/>
      <c r="N24" s="151"/>
      <c r="O24" s="155"/>
      <c r="P24" s="156"/>
      <c r="Q24" s="157"/>
      <c r="R24" s="157"/>
      <c r="S24" s="157"/>
      <c r="T24" s="157"/>
      <c r="U24" s="147">
        <f t="shared" si="4"/>
        <v>0</v>
      </c>
      <c r="V24" s="155"/>
      <c r="W24" s="158"/>
      <c r="X24" s="149">
        <f t="shared" si="5"/>
        <v>0</v>
      </c>
      <c r="Y24" s="144">
        <f t="shared" si="6"/>
        <v>0</v>
      </c>
      <c r="Z24" s="53"/>
      <c r="AA24">
        <f t="shared" si="0"/>
        <v>0</v>
      </c>
      <c r="AB24">
        <f t="shared" si="1"/>
        <v>0</v>
      </c>
      <c r="AC24" s="62">
        <f t="shared" si="7"/>
        <v>0</v>
      </c>
      <c r="AD24" s="63">
        <f t="shared" si="2"/>
        <v>0</v>
      </c>
      <c r="AE24" s="63">
        <f t="shared" si="3"/>
        <v>0</v>
      </c>
      <c r="AF24">
        <f t="shared" si="8"/>
        <v>0</v>
      </c>
    </row>
    <row r="25" spans="2:32" ht="18.899999999999999" customHeight="1">
      <c r="B25" s="137">
        <v>12</v>
      </c>
      <c r="C25" s="150"/>
      <c r="D25" s="151"/>
      <c r="E25" s="151"/>
      <c r="F25" s="152"/>
      <c r="G25" s="152"/>
      <c r="H25" s="153"/>
      <c r="I25" s="151"/>
      <c r="J25" s="154"/>
      <c r="K25" s="153"/>
      <c r="L25" s="151"/>
      <c r="M25" s="151"/>
      <c r="N25" s="151"/>
      <c r="O25" s="155"/>
      <c r="P25" s="156"/>
      <c r="Q25" s="157"/>
      <c r="R25" s="157"/>
      <c r="S25" s="157"/>
      <c r="T25" s="157"/>
      <c r="U25" s="147">
        <f t="shared" si="4"/>
        <v>0</v>
      </c>
      <c r="V25" s="155"/>
      <c r="W25" s="158"/>
      <c r="X25" s="149">
        <f t="shared" si="5"/>
        <v>0</v>
      </c>
      <c r="Y25" s="144">
        <f t="shared" si="6"/>
        <v>0</v>
      </c>
      <c r="Z25" s="53"/>
      <c r="AA25">
        <f t="shared" si="0"/>
        <v>0</v>
      </c>
      <c r="AB25">
        <f t="shared" si="1"/>
        <v>0</v>
      </c>
      <c r="AC25" s="62">
        <f t="shared" si="7"/>
        <v>0</v>
      </c>
      <c r="AD25" s="63">
        <f t="shared" si="2"/>
        <v>0</v>
      </c>
      <c r="AE25" s="63">
        <f t="shared" si="3"/>
        <v>0</v>
      </c>
      <c r="AF25">
        <f t="shared" si="8"/>
        <v>0</v>
      </c>
    </row>
    <row r="26" spans="2:32" ht="18.899999999999999" customHeight="1">
      <c r="B26" s="137">
        <v>13</v>
      </c>
      <c r="C26" s="150"/>
      <c r="D26" s="151"/>
      <c r="E26" s="151"/>
      <c r="F26" s="152"/>
      <c r="G26" s="152"/>
      <c r="H26" s="153"/>
      <c r="I26" s="151"/>
      <c r="J26" s="154"/>
      <c r="K26" s="153"/>
      <c r="L26" s="151"/>
      <c r="M26" s="151"/>
      <c r="N26" s="151"/>
      <c r="O26" s="155"/>
      <c r="P26" s="156"/>
      <c r="Q26" s="157"/>
      <c r="R26" s="157"/>
      <c r="S26" s="157"/>
      <c r="T26" s="157"/>
      <c r="U26" s="147">
        <f t="shared" si="4"/>
        <v>0</v>
      </c>
      <c r="V26" s="155"/>
      <c r="W26" s="158"/>
      <c r="X26" s="149">
        <f t="shared" si="5"/>
        <v>0</v>
      </c>
      <c r="Y26" s="144">
        <f t="shared" si="6"/>
        <v>0</v>
      </c>
      <c r="Z26" s="53"/>
      <c r="AA26">
        <f t="shared" si="0"/>
        <v>0</v>
      </c>
      <c r="AB26">
        <f t="shared" si="1"/>
        <v>0</v>
      </c>
      <c r="AC26" s="62">
        <f t="shared" si="7"/>
        <v>0</v>
      </c>
      <c r="AD26" s="63">
        <f t="shared" si="2"/>
        <v>0</v>
      </c>
      <c r="AE26" s="63">
        <f t="shared" si="3"/>
        <v>0</v>
      </c>
      <c r="AF26">
        <f t="shared" si="8"/>
        <v>0</v>
      </c>
    </row>
    <row r="27" spans="2:32" ht="18.899999999999999" customHeight="1">
      <c r="B27" s="137">
        <v>14</v>
      </c>
      <c r="C27" s="150"/>
      <c r="D27" s="151"/>
      <c r="E27" s="151"/>
      <c r="F27" s="152"/>
      <c r="G27" s="152"/>
      <c r="H27" s="153"/>
      <c r="I27" s="151"/>
      <c r="J27" s="154"/>
      <c r="K27" s="153"/>
      <c r="L27" s="151"/>
      <c r="M27" s="151"/>
      <c r="N27" s="151"/>
      <c r="O27" s="155"/>
      <c r="P27" s="156"/>
      <c r="Q27" s="157"/>
      <c r="R27" s="157"/>
      <c r="S27" s="157"/>
      <c r="T27" s="157"/>
      <c r="U27" s="147">
        <f t="shared" si="4"/>
        <v>0</v>
      </c>
      <c r="V27" s="155"/>
      <c r="W27" s="158"/>
      <c r="X27" s="149">
        <f t="shared" si="5"/>
        <v>0</v>
      </c>
      <c r="Y27" s="144">
        <f t="shared" si="6"/>
        <v>0</v>
      </c>
      <c r="Z27" s="53"/>
      <c r="AA27">
        <f t="shared" si="0"/>
        <v>0</v>
      </c>
      <c r="AB27">
        <f t="shared" si="1"/>
        <v>0</v>
      </c>
      <c r="AC27" s="62">
        <f t="shared" si="7"/>
        <v>0</v>
      </c>
      <c r="AD27" s="63">
        <f t="shared" si="2"/>
        <v>0</v>
      </c>
      <c r="AE27" s="63">
        <f t="shared" si="3"/>
        <v>0</v>
      </c>
      <c r="AF27">
        <f t="shared" si="8"/>
        <v>0</v>
      </c>
    </row>
    <row r="28" spans="2:32" ht="18.899999999999999" customHeight="1" thickBot="1">
      <c r="B28" s="138">
        <v>15</v>
      </c>
      <c r="C28" s="159"/>
      <c r="D28" s="160"/>
      <c r="E28" s="160"/>
      <c r="F28" s="161"/>
      <c r="G28" s="161"/>
      <c r="H28" s="162"/>
      <c r="I28" s="160"/>
      <c r="J28" s="163"/>
      <c r="K28" s="162"/>
      <c r="L28" s="160"/>
      <c r="M28" s="160"/>
      <c r="N28" s="160"/>
      <c r="O28" s="164"/>
      <c r="P28" s="165"/>
      <c r="Q28" s="166"/>
      <c r="R28" s="166"/>
      <c r="S28" s="166"/>
      <c r="T28" s="166"/>
      <c r="U28" s="167">
        <f t="shared" si="4"/>
        <v>0</v>
      </c>
      <c r="V28" s="164"/>
      <c r="W28" s="168"/>
      <c r="X28" s="169">
        <f t="shared" si="5"/>
        <v>0</v>
      </c>
      <c r="Y28" s="164">
        <f t="shared" si="6"/>
        <v>0</v>
      </c>
      <c r="Z28" s="53"/>
      <c r="AA28">
        <f t="shared" si="0"/>
        <v>0</v>
      </c>
      <c r="AB28">
        <f t="shared" si="1"/>
        <v>0</v>
      </c>
      <c r="AC28" s="62">
        <f t="shared" si="7"/>
        <v>0</v>
      </c>
      <c r="AD28" s="63">
        <f t="shared" si="2"/>
        <v>0</v>
      </c>
      <c r="AE28" s="63">
        <f t="shared" si="3"/>
        <v>0</v>
      </c>
      <c r="AF28">
        <f t="shared" si="8"/>
        <v>0</v>
      </c>
    </row>
    <row r="29" spans="2:32" ht="14.25" customHeight="1"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2:32" ht="15">
      <c r="G30" s="1"/>
      <c r="H30" s="1"/>
      <c r="I30" s="1"/>
      <c r="J30" s="1"/>
      <c r="K30" s="1"/>
      <c r="L30" s="27" t="s">
        <v>55</v>
      </c>
      <c r="M30" s="27"/>
      <c r="N30" s="27"/>
      <c r="O30" s="27"/>
      <c r="P30" s="27"/>
      <c r="Q30" s="27"/>
      <c r="R30" s="27"/>
      <c r="S30" s="27"/>
      <c r="T30" s="27"/>
      <c r="U30" s="27" t="s">
        <v>47</v>
      </c>
      <c r="X30" s="1"/>
      <c r="Y30" s="1"/>
      <c r="Z30" s="1"/>
    </row>
    <row r="31" spans="2:32" ht="15">
      <c r="B31" s="8" t="s">
        <v>48</v>
      </c>
      <c r="C31" s="2"/>
      <c r="D31" s="2"/>
      <c r="E31" s="2"/>
      <c r="F31" s="2"/>
      <c r="G31" s="1"/>
      <c r="H31" s="1"/>
      <c r="I31" s="1"/>
      <c r="J31" s="1"/>
      <c r="K31" s="1"/>
      <c r="L31" s="27" t="s">
        <v>46</v>
      </c>
      <c r="M31" s="27"/>
      <c r="N31" s="27"/>
      <c r="O31" s="27"/>
      <c r="P31" s="27"/>
      <c r="Q31" s="27"/>
      <c r="R31" s="27"/>
      <c r="S31" s="27"/>
      <c r="X31" s="1"/>
      <c r="Y31" s="1"/>
      <c r="Z31" s="1"/>
    </row>
  </sheetData>
  <mergeCells count="23">
    <mergeCell ref="F2:Y4"/>
    <mergeCell ref="Y11:Y12"/>
    <mergeCell ref="X11:X12"/>
    <mergeCell ref="P9:P12"/>
    <mergeCell ref="W11:W12"/>
    <mergeCell ref="V8:V12"/>
    <mergeCell ref="H9:H12"/>
    <mergeCell ref="I9:I12"/>
    <mergeCell ref="H8:J8"/>
    <mergeCell ref="T9:T12"/>
    <mergeCell ref="J9:J12"/>
    <mergeCell ref="K9:K12"/>
    <mergeCell ref="X6:Y6"/>
    <mergeCell ref="M9:M12"/>
    <mergeCell ref="N9:N12"/>
    <mergeCell ref="L9:L12"/>
    <mergeCell ref="O9:O12"/>
    <mergeCell ref="K8:O8"/>
    <mergeCell ref="P8:U8"/>
    <mergeCell ref="Q9:Q12"/>
    <mergeCell ref="S9:S12"/>
    <mergeCell ref="R9:R12"/>
    <mergeCell ref="U9:U12"/>
  </mergeCells>
  <phoneticPr fontId="0" type="noConversion"/>
  <conditionalFormatting sqref="AC14:AC28">
    <cfRule type="cellIs" dxfId="16" priority="5" stopIfTrue="1" operator="lessThan">
      <formula>1</formula>
    </cfRule>
  </conditionalFormatting>
  <conditionalFormatting sqref="H14:V28">
    <cfRule type="cellIs" dxfId="15" priority="2" stopIfTrue="1" operator="greaterThan">
      <formula>5.9</formula>
    </cfRule>
    <cfRule type="cellIs" dxfId="14" priority="3" stopIfTrue="1" operator="greaterThan">
      <formula>4.9</formula>
    </cfRule>
    <cfRule type="cellIs" dxfId="13" priority="4" stopIfTrue="1" operator="greaterThan">
      <formula>3.9</formula>
    </cfRule>
  </conditionalFormatting>
  <conditionalFormatting sqref="U14:U28 X14:Z28">
    <cfRule type="cellIs" dxfId="12" priority="1" stopIfTrue="1" operator="lessThan">
      <formula>0.1</formula>
    </cfRule>
  </conditionalFormatting>
  <pageMargins left="0.37" right="0.22" top="0.39370078740157483" bottom="0.39370078740157483" header="0.51181102362204722" footer="0.51181102362204722"/>
  <pageSetup paperSize="9" orientation="landscape" horizontalDpi="300" verticalDpi="300" r:id="rId1"/>
  <headerFooter alignWithMargins="0"/>
  <ignoredErrors>
    <ignoredError sqref="AD14:AE14 AA14:AB14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4"/>
  <dimension ref="B1:AB29"/>
  <sheetViews>
    <sheetView topLeftCell="A7" zoomScaleNormal="100" workbookViewId="0">
      <selection activeCell="H37" sqref="H37"/>
    </sheetView>
  </sheetViews>
  <sheetFormatPr baseColWidth="10" defaultRowHeight="13.2"/>
  <cols>
    <col min="1" max="1" width="3.33203125" customWidth="1"/>
    <col min="2" max="2" width="3.5546875" customWidth="1"/>
    <col min="3" max="3" width="5.44140625" customWidth="1"/>
    <col min="4" max="4" width="20.109375" customWidth="1"/>
    <col min="5" max="5" width="16.6640625" customWidth="1"/>
    <col min="6" max="6" width="7" customWidth="1"/>
    <col min="7" max="22" width="4.109375" customWidth="1"/>
    <col min="23" max="23" width="14" customWidth="1"/>
    <col min="24" max="24" width="7.33203125" customWidth="1"/>
    <col min="25" max="25" width="6.44140625" customWidth="1"/>
    <col min="26" max="28" width="11.5546875" hidden="1" customWidth="1"/>
  </cols>
  <sheetData>
    <row r="1" spans="2:28" ht="13.8" customHeight="1"/>
    <row r="2" spans="2:28" ht="13.8" customHeight="1">
      <c r="B2" s="3" t="s">
        <v>23</v>
      </c>
      <c r="C2" s="4"/>
      <c r="D2" s="4"/>
      <c r="E2" s="297" t="s">
        <v>50</v>
      </c>
      <c r="F2" s="297"/>
      <c r="G2" s="297"/>
      <c r="H2" s="297"/>
      <c r="I2" s="297"/>
      <c r="J2" s="297"/>
      <c r="K2" s="297"/>
      <c r="L2" s="297"/>
      <c r="M2" s="297"/>
      <c r="N2" s="297"/>
      <c r="O2" s="297"/>
      <c r="P2" s="297"/>
      <c r="Q2" s="297"/>
      <c r="R2" s="297"/>
      <c r="S2" s="297"/>
      <c r="T2" s="297"/>
      <c r="U2" s="297"/>
      <c r="V2" s="297"/>
      <c r="W2" s="297"/>
      <c r="X2" s="297"/>
      <c r="Y2" s="297"/>
    </row>
    <row r="3" spans="2:28" ht="13.8" customHeight="1">
      <c r="B3" s="4"/>
      <c r="C3" s="4"/>
      <c r="D3" s="4"/>
      <c r="E3" s="297"/>
      <c r="F3" s="297"/>
      <c r="G3" s="297"/>
      <c r="H3" s="297"/>
      <c r="I3" s="297"/>
      <c r="J3" s="297"/>
      <c r="K3" s="297"/>
      <c r="L3" s="297"/>
      <c r="M3" s="297"/>
      <c r="N3" s="297"/>
      <c r="O3" s="297"/>
      <c r="P3" s="297"/>
      <c r="Q3" s="297"/>
      <c r="R3" s="297"/>
      <c r="S3" s="297"/>
      <c r="T3" s="297"/>
      <c r="U3" s="297"/>
      <c r="V3" s="297"/>
      <c r="W3" s="297"/>
      <c r="X3" s="297"/>
      <c r="Y3" s="297"/>
    </row>
    <row r="4" spans="2:28" ht="13.8" customHeight="1">
      <c r="B4" s="11" t="s">
        <v>0</v>
      </c>
      <c r="C4" s="4"/>
      <c r="D4" s="4"/>
      <c r="E4" s="297"/>
      <c r="F4" s="297"/>
      <c r="G4" s="297"/>
      <c r="H4" s="297"/>
      <c r="I4" s="297"/>
      <c r="J4" s="297"/>
      <c r="K4" s="297"/>
      <c r="L4" s="297"/>
      <c r="M4" s="297"/>
      <c r="N4" s="297"/>
      <c r="O4" s="297"/>
      <c r="P4" s="297"/>
      <c r="Q4" s="297"/>
      <c r="R4" s="297"/>
      <c r="S4" s="297"/>
      <c r="T4" s="297"/>
      <c r="U4" s="297"/>
      <c r="V4" s="297"/>
      <c r="W4" s="297"/>
      <c r="X4" s="297"/>
      <c r="Y4" s="297"/>
    </row>
    <row r="5" spans="2:28" ht="13.8" customHeight="1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</row>
    <row r="6" spans="2:28" ht="13.8" customHeight="1">
      <c r="B6" s="45" t="s">
        <v>1</v>
      </c>
      <c r="C6" s="9"/>
      <c r="D6" s="45"/>
      <c r="G6" s="45" t="s">
        <v>2</v>
      </c>
      <c r="H6" s="9"/>
      <c r="I6" s="9"/>
      <c r="J6" s="9"/>
      <c r="K6" s="9"/>
      <c r="L6" s="17"/>
      <c r="M6" s="9"/>
      <c r="N6" s="17"/>
      <c r="O6" s="9"/>
      <c r="P6" s="45"/>
      <c r="Q6" s="9"/>
      <c r="R6" s="9"/>
      <c r="S6" s="17"/>
      <c r="T6" s="42"/>
      <c r="U6" s="47" t="s">
        <v>16</v>
      </c>
      <c r="V6" s="47"/>
      <c r="W6" s="52"/>
      <c r="X6" s="47"/>
      <c r="Y6" s="47"/>
    </row>
    <row r="7" spans="2:28" ht="13.8" customHeight="1" thickBot="1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2:28" ht="13.8" customHeight="1" thickBot="1">
      <c r="B8" s="6"/>
      <c r="C8" s="6"/>
      <c r="D8" s="6"/>
      <c r="E8" s="6"/>
      <c r="F8" s="6"/>
      <c r="G8" s="285" t="s">
        <v>5</v>
      </c>
      <c r="H8" s="286"/>
      <c r="I8" s="287"/>
      <c r="J8" s="302" t="s">
        <v>6</v>
      </c>
      <c r="K8" s="303"/>
      <c r="L8" s="303"/>
      <c r="M8" s="303"/>
      <c r="N8" s="304"/>
      <c r="O8" s="282" t="s">
        <v>7</v>
      </c>
      <c r="P8" s="283"/>
      <c r="Q8" s="284"/>
      <c r="R8" s="290" t="s">
        <v>69</v>
      </c>
      <c r="S8" s="279" t="s">
        <v>70</v>
      </c>
      <c r="T8" s="279" t="s">
        <v>71</v>
      </c>
      <c r="U8" s="279" t="s">
        <v>72</v>
      </c>
      <c r="V8" s="267" t="s">
        <v>15</v>
      </c>
      <c r="W8" s="48"/>
      <c r="X8" s="6"/>
      <c r="Y8" s="6"/>
    </row>
    <row r="9" spans="2:28" ht="13.8" customHeight="1">
      <c r="B9" s="26" t="s">
        <v>49</v>
      </c>
      <c r="C9" s="26"/>
      <c r="D9" s="26" t="s">
        <v>51</v>
      </c>
      <c r="E9" s="6"/>
      <c r="F9" s="6"/>
      <c r="G9" s="305" t="s">
        <v>8</v>
      </c>
      <c r="H9" s="271" t="s">
        <v>9</v>
      </c>
      <c r="I9" s="281" t="s">
        <v>10</v>
      </c>
      <c r="J9" s="271" t="s">
        <v>26</v>
      </c>
      <c r="K9" s="271" t="s">
        <v>26</v>
      </c>
      <c r="L9" s="271" t="s">
        <v>26</v>
      </c>
      <c r="M9" s="271" t="s">
        <v>27</v>
      </c>
      <c r="N9" s="271" t="s">
        <v>56</v>
      </c>
      <c r="O9" s="274" t="s">
        <v>13</v>
      </c>
      <c r="P9" s="279" t="s">
        <v>14</v>
      </c>
      <c r="Q9" s="267" t="s">
        <v>68</v>
      </c>
      <c r="R9" s="291"/>
      <c r="S9" s="288"/>
      <c r="T9" s="288"/>
      <c r="U9" s="288"/>
      <c r="V9" s="268"/>
      <c r="W9" s="49"/>
      <c r="X9" s="7"/>
      <c r="Y9" s="7"/>
    </row>
    <row r="10" spans="2:28" ht="13.8" customHeight="1" thickBot="1">
      <c r="B10" s="7"/>
      <c r="C10" s="7"/>
      <c r="D10" s="7"/>
      <c r="E10" s="7"/>
      <c r="F10" s="7"/>
      <c r="G10" s="275"/>
      <c r="H10" s="272"/>
      <c r="I10" s="277"/>
      <c r="J10" s="272"/>
      <c r="K10" s="272"/>
      <c r="L10" s="272"/>
      <c r="M10" s="272"/>
      <c r="N10" s="272"/>
      <c r="O10" s="275"/>
      <c r="P10" s="272"/>
      <c r="Q10" s="277"/>
      <c r="R10" s="291"/>
      <c r="S10" s="288"/>
      <c r="T10" s="288"/>
      <c r="U10" s="288"/>
      <c r="V10" s="268"/>
      <c r="W10" s="49"/>
      <c r="X10" s="7"/>
      <c r="Y10" s="7"/>
    </row>
    <row r="11" spans="2:28" ht="13.5" customHeight="1">
      <c r="B11" s="293" t="s">
        <v>3</v>
      </c>
      <c r="C11" s="295" t="s">
        <v>4</v>
      </c>
      <c r="D11" s="293" t="s">
        <v>20</v>
      </c>
      <c r="E11" s="293" t="s">
        <v>21</v>
      </c>
      <c r="F11" s="300" t="s">
        <v>52</v>
      </c>
      <c r="G11" s="275"/>
      <c r="H11" s="272"/>
      <c r="I11" s="277"/>
      <c r="J11" s="272"/>
      <c r="K11" s="272"/>
      <c r="L11" s="272"/>
      <c r="M11" s="272"/>
      <c r="N11" s="272"/>
      <c r="O11" s="275"/>
      <c r="P11" s="272"/>
      <c r="Q11" s="277"/>
      <c r="R11" s="291"/>
      <c r="S11" s="288"/>
      <c r="T11" s="288"/>
      <c r="U11" s="288"/>
      <c r="V11" s="268"/>
      <c r="W11" s="248" t="s">
        <v>58</v>
      </c>
      <c r="X11" s="244" t="s">
        <v>78</v>
      </c>
      <c r="Y11" s="298" t="s">
        <v>57</v>
      </c>
    </row>
    <row r="12" spans="2:28" ht="44.25" customHeight="1" thickBot="1">
      <c r="B12" s="294"/>
      <c r="C12" s="296"/>
      <c r="D12" s="294"/>
      <c r="E12" s="294"/>
      <c r="F12" s="301"/>
      <c r="G12" s="276"/>
      <c r="H12" s="280"/>
      <c r="I12" s="278"/>
      <c r="J12" s="273"/>
      <c r="K12" s="273"/>
      <c r="L12" s="273"/>
      <c r="M12" s="280"/>
      <c r="N12" s="280"/>
      <c r="O12" s="276"/>
      <c r="P12" s="280"/>
      <c r="Q12" s="278"/>
      <c r="R12" s="292"/>
      <c r="S12" s="289"/>
      <c r="T12" s="289"/>
      <c r="U12" s="289"/>
      <c r="V12" s="269"/>
      <c r="W12" s="270"/>
      <c r="X12" s="245"/>
      <c r="Y12" s="299"/>
    </row>
    <row r="13" spans="2:28" ht="6.75" customHeight="1" thickBot="1">
      <c r="B13" s="13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5"/>
    </row>
    <row r="14" spans="2:28" ht="30" customHeight="1">
      <c r="B14" s="136">
        <v>1</v>
      </c>
      <c r="C14" s="170"/>
      <c r="D14" s="95"/>
      <c r="E14" s="95"/>
      <c r="F14" s="97"/>
      <c r="G14" s="96"/>
      <c r="H14" s="95"/>
      <c r="I14" s="97"/>
      <c r="J14" s="100"/>
      <c r="K14" s="98"/>
      <c r="L14" s="98"/>
      <c r="M14" s="98"/>
      <c r="N14" s="101"/>
      <c r="O14" s="100"/>
      <c r="P14" s="98"/>
      <c r="Q14" s="101"/>
      <c r="R14" s="171"/>
      <c r="S14" s="98"/>
      <c r="T14" s="98"/>
      <c r="U14" s="172"/>
      <c r="V14" s="173"/>
      <c r="W14" s="105"/>
      <c r="X14" s="174">
        <f>AB14</f>
        <v>0</v>
      </c>
      <c r="Y14" s="105">
        <f>IF(AND(X14&lt;3.5,G14&gt;0.1),C14-1,0)</f>
        <v>0</v>
      </c>
      <c r="Z14">
        <f>SUM(G14:V14)</f>
        <v>0</v>
      </c>
      <c r="AA14">
        <f>COUNTIF(G14:V14,"&gt;0")</f>
        <v>0</v>
      </c>
      <c r="AB14" s="68">
        <f>IF(AA14,Z14/AA14,0)</f>
        <v>0</v>
      </c>
    </row>
    <row r="15" spans="2:28" ht="30" customHeight="1">
      <c r="B15" s="137">
        <v>2</v>
      </c>
      <c r="C15" s="175"/>
      <c r="D15" s="107"/>
      <c r="E15" s="107"/>
      <c r="F15" s="108"/>
      <c r="G15" s="106"/>
      <c r="H15" s="107"/>
      <c r="I15" s="108"/>
      <c r="J15" s="106"/>
      <c r="K15" s="107"/>
      <c r="L15" s="107"/>
      <c r="M15" s="107"/>
      <c r="N15" s="108"/>
      <c r="O15" s="106"/>
      <c r="P15" s="107"/>
      <c r="Q15" s="108"/>
      <c r="R15" s="175"/>
      <c r="S15" s="107"/>
      <c r="T15" s="107"/>
      <c r="U15" s="176"/>
      <c r="V15" s="110"/>
      <c r="W15" s="177"/>
      <c r="X15" s="174">
        <f t="shared" ref="X15:X23" si="0">AB15</f>
        <v>0</v>
      </c>
      <c r="Y15" s="105">
        <f t="shared" ref="Y15:Y23" si="1">IF(AND(X15&lt;3.5,G15&gt;0.1),C15-1,0)</f>
        <v>0</v>
      </c>
      <c r="Z15">
        <f t="shared" ref="Z15:Z23" si="2">SUM(G15:V15)</f>
        <v>0</v>
      </c>
      <c r="AA15">
        <f t="shared" ref="AA15:AA23" si="3">COUNTIF(G15:V15,"&gt;0")</f>
        <v>0</v>
      </c>
      <c r="AB15" s="68">
        <f t="shared" ref="AB15:AB23" si="4">IF(AA15,Z15/AA15,0)</f>
        <v>0</v>
      </c>
    </row>
    <row r="16" spans="2:28" ht="30" customHeight="1">
      <c r="B16" s="137">
        <v>3</v>
      </c>
      <c r="C16" s="175"/>
      <c r="D16" s="107"/>
      <c r="E16" s="107"/>
      <c r="F16" s="108"/>
      <c r="G16" s="106"/>
      <c r="H16" s="107"/>
      <c r="I16" s="108"/>
      <c r="J16" s="106"/>
      <c r="K16" s="107"/>
      <c r="L16" s="107"/>
      <c r="M16" s="107"/>
      <c r="N16" s="108"/>
      <c r="O16" s="106"/>
      <c r="P16" s="107"/>
      <c r="Q16" s="108"/>
      <c r="R16" s="175"/>
      <c r="S16" s="107"/>
      <c r="T16" s="107"/>
      <c r="U16" s="176"/>
      <c r="V16" s="110"/>
      <c r="W16" s="177"/>
      <c r="X16" s="174">
        <f t="shared" si="0"/>
        <v>0</v>
      </c>
      <c r="Y16" s="105">
        <f t="shared" si="1"/>
        <v>0</v>
      </c>
      <c r="Z16">
        <f t="shared" si="2"/>
        <v>0</v>
      </c>
      <c r="AA16">
        <f t="shared" si="3"/>
        <v>0</v>
      </c>
      <c r="AB16" s="68">
        <f t="shared" si="4"/>
        <v>0</v>
      </c>
    </row>
    <row r="17" spans="2:28" ht="30" customHeight="1">
      <c r="B17" s="137">
        <v>4</v>
      </c>
      <c r="C17" s="175"/>
      <c r="D17" s="107"/>
      <c r="E17" s="107"/>
      <c r="F17" s="108"/>
      <c r="G17" s="106"/>
      <c r="H17" s="107"/>
      <c r="I17" s="108"/>
      <c r="J17" s="106"/>
      <c r="K17" s="107"/>
      <c r="L17" s="107"/>
      <c r="M17" s="107"/>
      <c r="N17" s="108"/>
      <c r="O17" s="106"/>
      <c r="P17" s="107"/>
      <c r="Q17" s="108"/>
      <c r="R17" s="175"/>
      <c r="S17" s="107"/>
      <c r="T17" s="107"/>
      <c r="U17" s="176"/>
      <c r="V17" s="110"/>
      <c r="W17" s="177"/>
      <c r="X17" s="174">
        <f t="shared" si="0"/>
        <v>0</v>
      </c>
      <c r="Y17" s="105">
        <f t="shared" si="1"/>
        <v>0</v>
      </c>
      <c r="Z17">
        <f t="shared" si="2"/>
        <v>0</v>
      </c>
      <c r="AA17">
        <f t="shared" si="3"/>
        <v>0</v>
      </c>
      <c r="AB17" s="68">
        <f t="shared" si="4"/>
        <v>0</v>
      </c>
    </row>
    <row r="18" spans="2:28" ht="30" customHeight="1">
      <c r="B18" s="137">
        <v>5</v>
      </c>
      <c r="C18" s="175"/>
      <c r="D18" s="107"/>
      <c r="E18" s="107"/>
      <c r="F18" s="108"/>
      <c r="G18" s="106"/>
      <c r="H18" s="107"/>
      <c r="I18" s="108"/>
      <c r="J18" s="106"/>
      <c r="K18" s="107"/>
      <c r="L18" s="107"/>
      <c r="M18" s="107"/>
      <c r="N18" s="108"/>
      <c r="O18" s="106"/>
      <c r="P18" s="107"/>
      <c r="Q18" s="108"/>
      <c r="R18" s="175"/>
      <c r="S18" s="107"/>
      <c r="T18" s="107"/>
      <c r="U18" s="176"/>
      <c r="V18" s="110"/>
      <c r="W18" s="177"/>
      <c r="X18" s="174">
        <f t="shared" si="0"/>
        <v>0</v>
      </c>
      <c r="Y18" s="105">
        <f t="shared" si="1"/>
        <v>0</v>
      </c>
      <c r="Z18">
        <f t="shared" si="2"/>
        <v>0</v>
      </c>
      <c r="AA18">
        <f t="shared" si="3"/>
        <v>0</v>
      </c>
      <c r="AB18" s="68">
        <f t="shared" si="4"/>
        <v>0</v>
      </c>
    </row>
    <row r="19" spans="2:28" ht="30" customHeight="1">
      <c r="B19" s="137">
        <v>6</v>
      </c>
      <c r="C19" s="175"/>
      <c r="D19" s="107"/>
      <c r="E19" s="107"/>
      <c r="F19" s="108"/>
      <c r="G19" s="106"/>
      <c r="H19" s="107"/>
      <c r="I19" s="108"/>
      <c r="J19" s="106"/>
      <c r="K19" s="107"/>
      <c r="L19" s="107"/>
      <c r="M19" s="107"/>
      <c r="N19" s="108"/>
      <c r="O19" s="106"/>
      <c r="P19" s="107"/>
      <c r="Q19" s="108"/>
      <c r="R19" s="175"/>
      <c r="S19" s="107"/>
      <c r="T19" s="107"/>
      <c r="U19" s="176"/>
      <c r="V19" s="110"/>
      <c r="W19" s="177"/>
      <c r="X19" s="174">
        <f t="shared" si="0"/>
        <v>0</v>
      </c>
      <c r="Y19" s="105">
        <f t="shared" si="1"/>
        <v>0</v>
      </c>
      <c r="Z19">
        <f t="shared" si="2"/>
        <v>0</v>
      </c>
      <c r="AA19">
        <f t="shared" si="3"/>
        <v>0</v>
      </c>
      <c r="AB19" s="68">
        <f t="shared" si="4"/>
        <v>0</v>
      </c>
    </row>
    <row r="20" spans="2:28" ht="30" customHeight="1">
      <c r="B20" s="137">
        <v>7</v>
      </c>
      <c r="C20" s="175"/>
      <c r="D20" s="107"/>
      <c r="E20" s="107"/>
      <c r="F20" s="108"/>
      <c r="G20" s="106"/>
      <c r="H20" s="107"/>
      <c r="I20" s="108"/>
      <c r="J20" s="106"/>
      <c r="K20" s="107"/>
      <c r="L20" s="107"/>
      <c r="M20" s="107"/>
      <c r="N20" s="108"/>
      <c r="O20" s="106"/>
      <c r="P20" s="107"/>
      <c r="Q20" s="108"/>
      <c r="R20" s="175"/>
      <c r="S20" s="107"/>
      <c r="T20" s="107"/>
      <c r="U20" s="176"/>
      <c r="V20" s="110"/>
      <c r="W20" s="177"/>
      <c r="X20" s="174">
        <f t="shared" si="0"/>
        <v>0</v>
      </c>
      <c r="Y20" s="105">
        <f t="shared" si="1"/>
        <v>0</v>
      </c>
      <c r="Z20">
        <f t="shared" si="2"/>
        <v>0</v>
      </c>
      <c r="AA20">
        <f t="shared" si="3"/>
        <v>0</v>
      </c>
      <c r="AB20" s="68">
        <f t="shared" si="4"/>
        <v>0</v>
      </c>
    </row>
    <row r="21" spans="2:28" ht="30" customHeight="1">
      <c r="B21" s="137">
        <v>8</v>
      </c>
      <c r="C21" s="175"/>
      <c r="D21" s="107"/>
      <c r="E21" s="107"/>
      <c r="F21" s="108"/>
      <c r="G21" s="106"/>
      <c r="H21" s="107"/>
      <c r="I21" s="108"/>
      <c r="J21" s="106"/>
      <c r="K21" s="107"/>
      <c r="L21" s="107"/>
      <c r="M21" s="107"/>
      <c r="N21" s="108"/>
      <c r="O21" s="106"/>
      <c r="P21" s="107"/>
      <c r="Q21" s="108"/>
      <c r="R21" s="175"/>
      <c r="S21" s="107"/>
      <c r="T21" s="107"/>
      <c r="U21" s="176"/>
      <c r="V21" s="110"/>
      <c r="W21" s="177"/>
      <c r="X21" s="174">
        <f t="shared" si="0"/>
        <v>0</v>
      </c>
      <c r="Y21" s="105">
        <f t="shared" si="1"/>
        <v>0</v>
      </c>
      <c r="Z21">
        <f t="shared" si="2"/>
        <v>0</v>
      </c>
      <c r="AA21">
        <f t="shared" si="3"/>
        <v>0</v>
      </c>
      <c r="AB21" s="68">
        <f t="shared" si="4"/>
        <v>0</v>
      </c>
    </row>
    <row r="22" spans="2:28" ht="30" customHeight="1">
      <c r="B22" s="137">
        <v>9</v>
      </c>
      <c r="C22" s="175"/>
      <c r="D22" s="107"/>
      <c r="E22" s="107"/>
      <c r="F22" s="108"/>
      <c r="G22" s="106"/>
      <c r="H22" s="107"/>
      <c r="I22" s="108"/>
      <c r="J22" s="106"/>
      <c r="K22" s="107"/>
      <c r="L22" s="107"/>
      <c r="M22" s="107"/>
      <c r="N22" s="108"/>
      <c r="O22" s="106"/>
      <c r="P22" s="107"/>
      <c r="Q22" s="108"/>
      <c r="R22" s="175"/>
      <c r="S22" s="107"/>
      <c r="T22" s="107"/>
      <c r="U22" s="176"/>
      <c r="V22" s="110"/>
      <c r="W22" s="177"/>
      <c r="X22" s="174">
        <f t="shared" si="0"/>
        <v>0</v>
      </c>
      <c r="Y22" s="105">
        <f t="shared" si="1"/>
        <v>0</v>
      </c>
      <c r="Z22">
        <f t="shared" si="2"/>
        <v>0</v>
      </c>
      <c r="AA22">
        <f t="shared" si="3"/>
        <v>0</v>
      </c>
      <c r="AB22" s="68">
        <f t="shared" si="4"/>
        <v>0</v>
      </c>
    </row>
    <row r="23" spans="2:28" ht="30" customHeight="1" thickBot="1">
      <c r="B23" s="138">
        <v>10</v>
      </c>
      <c r="C23" s="178"/>
      <c r="D23" s="118"/>
      <c r="E23" s="118"/>
      <c r="F23" s="119"/>
      <c r="G23" s="117"/>
      <c r="H23" s="118"/>
      <c r="I23" s="119"/>
      <c r="J23" s="117"/>
      <c r="K23" s="118"/>
      <c r="L23" s="118"/>
      <c r="M23" s="118"/>
      <c r="N23" s="119"/>
      <c r="O23" s="117"/>
      <c r="P23" s="118"/>
      <c r="Q23" s="119"/>
      <c r="R23" s="178"/>
      <c r="S23" s="118"/>
      <c r="T23" s="118"/>
      <c r="U23" s="179"/>
      <c r="V23" s="121"/>
      <c r="W23" s="180"/>
      <c r="X23" s="181">
        <f t="shared" si="0"/>
        <v>0</v>
      </c>
      <c r="Y23" s="180">
        <f t="shared" si="1"/>
        <v>0</v>
      </c>
      <c r="Z23">
        <f t="shared" si="2"/>
        <v>0</v>
      </c>
      <c r="AA23">
        <f t="shared" si="3"/>
        <v>0</v>
      </c>
      <c r="AB23" s="68">
        <f t="shared" si="4"/>
        <v>0</v>
      </c>
    </row>
    <row r="24" spans="2:28" ht="12.75" customHeight="1">
      <c r="B24" s="55"/>
      <c r="C24" s="56"/>
      <c r="D24" s="54"/>
      <c r="E24" s="54"/>
      <c r="F24" s="53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</row>
    <row r="25" spans="2:28" ht="12.75" customHeight="1" thickBot="1"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27" t="s">
        <v>55</v>
      </c>
      <c r="X25" s="6"/>
      <c r="Y25" s="6"/>
    </row>
    <row r="26" spans="2:28" ht="15" customHeight="1">
      <c r="B26" s="261" t="s">
        <v>63</v>
      </c>
      <c r="C26" s="262"/>
      <c r="D26" s="263"/>
      <c r="E26" s="186"/>
      <c r="F26" s="188"/>
      <c r="G26" s="189"/>
      <c r="H26" s="189"/>
      <c r="I26" s="189"/>
      <c r="J26" s="189"/>
      <c r="K26" s="189"/>
      <c r="L26" s="189"/>
      <c r="M26" s="189"/>
      <c r="N26" s="190"/>
      <c r="U26" s="1"/>
      <c r="V26" s="1"/>
      <c r="W26" s="27" t="s">
        <v>46</v>
      </c>
    </row>
    <row r="27" spans="2:28" ht="15.6" thickBot="1">
      <c r="B27" s="264"/>
      <c r="C27" s="265"/>
      <c r="D27" s="266"/>
      <c r="E27" s="187"/>
      <c r="F27" s="191"/>
      <c r="G27" s="192"/>
      <c r="H27" s="192"/>
      <c r="I27" s="192"/>
      <c r="J27" s="192"/>
      <c r="K27" s="192"/>
      <c r="L27" s="192"/>
      <c r="M27" s="192"/>
      <c r="N27" s="81"/>
      <c r="U27" s="1"/>
      <c r="V27" s="1"/>
      <c r="W27" s="27" t="s">
        <v>47</v>
      </c>
    </row>
    <row r="28" spans="2:28" ht="15" customHeight="1">
      <c r="B28" s="261" t="s">
        <v>64</v>
      </c>
      <c r="C28" s="262"/>
      <c r="D28" s="263"/>
      <c r="E28" s="182"/>
      <c r="F28" s="183"/>
      <c r="G28" s="183"/>
      <c r="H28" s="183"/>
      <c r="I28" s="193"/>
      <c r="J28" s="193"/>
      <c r="K28" s="193"/>
      <c r="L28" s="193"/>
      <c r="M28" s="193"/>
      <c r="N28" s="194"/>
      <c r="O28" s="73"/>
      <c r="U28" s="1"/>
    </row>
    <row r="29" spans="2:28" ht="15.6" thickBot="1">
      <c r="B29" s="264"/>
      <c r="C29" s="265"/>
      <c r="D29" s="266"/>
      <c r="E29" s="184"/>
      <c r="F29" s="185"/>
      <c r="G29" s="185"/>
      <c r="H29" s="185"/>
      <c r="I29" s="195"/>
      <c r="J29" s="195"/>
      <c r="K29" s="195"/>
      <c r="L29" s="195"/>
      <c r="M29" s="195"/>
      <c r="N29" s="196"/>
      <c r="O29" s="73"/>
      <c r="U29" s="1"/>
    </row>
  </sheetData>
  <mergeCells count="30">
    <mergeCell ref="E2:Y4"/>
    <mergeCell ref="X11:X12"/>
    <mergeCell ref="Y11:Y12"/>
    <mergeCell ref="F11:F12"/>
    <mergeCell ref="K9:K12"/>
    <mergeCell ref="U8:U12"/>
    <mergeCell ref="J8:N8"/>
    <mergeCell ref="G9:G12"/>
    <mergeCell ref="N9:N12"/>
    <mergeCell ref="C11:C12"/>
    <mergeCell ref="D11:D12"/>
    <mergeCell ref="E11:E12"/>
    <mergeCell ref="B26:D27"/>
    <mergeCell ref="S8:S12"/>
    <mergeCell ref="B28:D29"/>
    <mergeCell ref="V8:V12"/>
    <mergeCell ref="W11:W12"/>
    <mergeCell ref="J9:J12"/>
    <mergeCell ref="O9:O12"/>
    <mergeCell ref="Q9:Q12"/>
    <mergeCell ref="L9:L12"/>
    <mergeCell ref="P9:P12"/>
    <mergeCell ref="M9:M12"/>
    <mergeCell ref="H9:H12"/>
    <mergeCell ref="I9:I12"/>
    <mergeCell ref="O8:Q8"/>
    <mergeCell ref="G8:I8"/>
    <mergeCell ref="T8:T12"/>
    <mergeCell ref="R8:R12"/>
    <mergeCell ref="B11:B12"/>
  </mergeCells>
  <phoneticPr fontId="0" type="noConversion"/>
  <conditionalFormatting sqref="X14:Y23">
    <cfRule type="cellIs" dxfId="11" priority="4" stopIfTrue="1" operator="lessThan">
      <formula>0.1</formula>
    </cfRule>
  </conditionalFormatting>
  <conditionalFormatting sqref="G14:V23">
    <cfRule type="cellIs" dxfId="10" priority="1" stopIfTrue="1" operator="greaterThan">
      <formula>5.9</formula>
    </cfRule>
    <cfRule type="cellIs" dxfId="9" priority="2" stopIfTrue="1" operator="greaterThan">
      <formula>4.9</formula>
    </cfRule>
    <cfRule type="cellIs" dxfId="8" priority="3" stopIfTrue="1" operator="greaterThan">
      <formula>3.9</formula>
    </cfRule>
  </conditionalFormatting>
  <pageMargins left="0.19685039370078741" right="0.11" top="0.39370078740157483" bottom="0.17" header="0.51181102362204722" footer="0.27"/>
  <pageSetup paperSize="9" scale="98" orientation="landscape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5"/>
  <dimension ref="A1:AC29"/>
  <sheetViews>
    <sheetView tabSelected="1" zoomScale="91" zoomScaleNormal="91" workbookViewId="0">
      <selection activeCell="V34" sqref="V34"/>
    </sheetView>
  </sheetViews>
  <sheetFormatPr baseColWidth="10" defaultRowHeight="13.2"/>
  <cols>
    <col min="1" max="1" width="3.6640625" customWidth="1"/>
    <col min="2" max="2" width="3.5546875" customWidth="1"/>
    <col min="3" max="4" width="5.5546875" customWidth="1"/>
    <col min="5" max="5" width="19" customWidth="1"/>
    <col min="6" max="6" width="17" customWidth="1"/>
    <col min="7" max="7" width="10.109375" customWidth="1"/>
    <col min="8" max="21" width="3.5546875" customWidth="1"/>
    <col min="22" max="22" width="25.77734375" customWidth="1"/>
    <col min="23" max="23" width="7.33203125" customWidth="1"/>
    <col min="24" max="24" width="5.6640625" customWidth="1"/>
    <col min="25" max="27" width="11.5546875" hidden="1" customWidth="1"/>
    <col min="28" max="29" width="0" hidden="1" customWidth="1"/>
  </cols>
  <sheetData>
    <row r="1" spans="2:29" ht="13.8" customHeight="1"/>
    <row r="2" spans="2:29" ht="13.8" customHeight="1">
      <c r="B2" s="3" t="s">
        <v>36</v>
      </c>
      <c r="C2" s="3"/>
      <c r="D2" s="4"/>
      <c r="E2" s="23"/>
      <c r="F2" s="297" t="s">
        <v>73</v>
      </c>
      <c r="G2" s="297"/>
      <c r="H2" s="297"/>
      <c r="I2" s="297"/>
      <c r="J2" s="297"/>
      <c r="K2" s="297"/>
      <c r="L2" s="297"/>
      <c r="M2" s="297"/>
      <c r="N2" s="297"/>
      <c r="O2" s="297"/>
      <c r="P2" s="297"/>
      <c r="Q2" s="297"/>
      <c r="R2" s="297"/>
      <c r="S2" s="297"/>
      <c r="T2" s="297"/>
      <c r="U2" s="297"/>
      <c r="V2" s="297"/>
      <c r="W2" s="297"/>
      <c r="X2" s="297"/>
    </row>
    <row r="3" spans="2:29" ht="13.8" customHeight="1">
      <c r="B3" s="4"/>
      <c r="C3" s="4"/>
      <c r="D3" s="4"/>
      <c r="E3" s="4"/>
      <c r="F3" s="297"/>
      <c r="G3" s="297"/>
      <c r="H3" s="297"/>
      <c r="I3" s="297"/>
      <c r="J3" s="297"/>
      <c r="K3" s="297"/>
      <c r="L3" s="297"/>
      <c r="M3" s="297"/>
      <c r="N3" s="297"/>
      <c r="O3" s="297"/>
      <c r="P3" s="297"/>
      <c r="Q3" s="297"/>
      <c r="R3" s="297"/>
      <c r="S3" s="297"/>
      <c r="T3" s="297"/>
      <c r="U3" s="297"/>
      <c r="V3" s="297"/>
      <c r="W3" s="297"/>
      <c r="X3" s="297"/>
    </row>
    <row r="4" spans="2:29" ht="13.8" customHeight="1">
      <c r="B4" s="11" t="s">
        <v>0</v>
      </c>
      <c r="C4" s="11"/>
      <c r="D4" s="4"/>
      <c r="E4" s="4"/>
      <c r="F4" s="297"/>
      <c r="G4" s="297"/>
      <c r="H4" s="297"/>
      <c r="I4" s="297"/>
      <c r="J4" s="297"/>
      <c r="K4" s="297"/>
      <c r="L4" s="297"/>
      <c r="M4" s="297"/>
      <c r="N4" s="297"/>
      <c r="O4" s="297"/>
      <c r="P4" s="297"/>
      <c r="Q4" s="297"/>
      <c r="R4" s="297"/>
      <c r="S4" s="297"/>
      <c r="T4" s="297"/>
      <c r="U4" s="297"/>
      <c r="V4" s="297"/>
      <c r="W4" s="297"/>
      <c r="X4" s="297"/>
    </row>
    <row r="5" spans="2:29" ht="13.8" customHeight="1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2:29" ht="13.8" customHeight="1">
      <c r="B6" s="9" t="s">
        <v>1</v>
      </c>
      <c r="C6" s="9"/>
      <c r="D6" s="9"/>
      <c r="E6" s="9"/>
      <c r="H6" s="9" t="s">
        <v>2</v>
      </c>
      <c r="I6" s="9"/>
      <c r="J6" s="9"/>
      <c r="K6" s="9"/>
      <c r="L6" s="9"/>
      <c r="M6" s="9"/>
      <c r="N6" s="9"/>
      <c r="O6" s="17"/>
      <c r="P6" s="9"/>
      <c r="Q6" s="17"/>
      <c r="R6" s="9"/>
      <c r="S6" s="17"/>
      <c r="T6" s="10" t="s">
        <v>16</v>
      </c>
      <c r="U6" s="10"/>
      <c r="V6" s="69"/>
      <c r="W6" s="217"/>
      <c r="X6" s="217"/>
    </row>
    <row r="7" spans="2:29" ht="13.8" customHeight="1" thickBot="1">
      <c r="B7" s="4"/>
      <c r="C7" s="4"/>
      <c r="D7" s="4"/>
      <c r="E7" s="7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spans="2:29" ht="13.8" customHeight="1">
      <c r="G8" s="6"/>
      <c r="H8" s="327" t="s">
        <v>5</v>
      </c>
      <c r="I8" s="328"/>
      <c r="J8" s="329"/>
      <c r="K8" s="330" t="s">
        <v>6</v>
      </c>
      <c r="L8" s="331"/>
      <c r="M8" s="331"/>
      <c r="N8" s="331"/>
      <c r="O8" s="329"/>
      <c r="P8" s="326" t="s">
        <v>24</v>
      </c>
      <c r="Q8" s="312"/>
      <c r="R8" s="308" t="s">
        <v>37</v>
      </c>
      <c r="S8" s="311" t="s">
        <v>39</v>
      </c>
      <c r="T8" s="312"/>
      <c r="U8" s="314" t="s">
        <v>15</v>
      </c>
      <c r="V8" s="18"/>
      <c r="W8" s="6"/>
      <c r="X8" s="6"/>
    </row>
    <row r="9" spans="2:29" ht="13.8" customHeight="1">
      <c r="B9" s="7"/>
      <c r="C9" s="7"/>
      <c r="D9" s="7"/>
      <c r="E9" s="7"/>
      <c r="F9" s="7"/>
      <c r="G9" s="7"/>
      <c r="H9" s="305" t="s">
        <v>8</v>
      </c>
      <c r="I9" s="271" t="s">
        <v>9</v>
      </c>
      <c r="J9" s="281" t="s">
        <v>10</v>
      </c>
      <c r="K9" s="318" t="s">
        <v>34</v>
      </c>
      <c r="L9" s="272" t="s">
        <v>91</v>
      </c>
      <c r="M9" s="272"/>
      <c r="N9" s="272"/>
      <c r="O9" s="324" t="s">
        <v>40</v>
      </c>
      <c r="P9" s="318" t="s">
        <v>38</v>
      </c>
      <c r="Q9" s="277" t="s">
        <v>25</v>
      </c>
      <c r="R9" s="309"/>
      <c r="S9" s="275" t="s">
        <v>69</v>
      </c>
      <c r="T9" s="277" t="s">
        <v>70</v>
      </c>
      <c r="U9" s="315"/>
      <c r="V9" s="19"/>
      <c r="W9" s="7"/>
      <c r="X9" s="7"/>
    </row>
    <row r="10" spans="2:29" ht="13.8" customHeight="1" thickBot="1">
      <c r="B10" s="26" t="s">
        <v>49</v>
      </c>
      <c r="C10" s="26"/>
      <c r="D10" s="26"/>
      <c r="E10" s="26" t="s">
        <v>51</v>
      </c>
      <c r="F10" s="26"/>
      <c r="G10" s="7"/>
      <c r="H10" s="275"/>
      <c r="I10" s="272"/>
      <c r="J10" s="277"/>
      <c r="K10" s="318"/>
      <c r="L10" s="272"/>
      <c r="M10" s="272"/>
      <c r="N10" s="272"/>
      <c r="O10" s="324"/>
      <c r="P10" s="318"/>
      <c r="Q10" s="277"/>
      <c r="R10" s="309"/>
      <c r="S10" s="275"/>
      <c r="T10" s="277"/>
      <c r="U10" s="315"/>
      <c r="V10" s="19"/>
      <c r="W10" s="7"/>
      <c r="X10" s="7"/>
    </row>
    <row r="11" spans="2:29" ht="13.8" customHeight="1">
      <c r="B11" s="321" t="s">
        <v>3</v>
      </c>
      <c r="C11" s="295" t="s">
        <v>4</v>
      </c>
      <c r="D11" s="295" t="s">
        <v>42</v>
      </c>
      <c r="E11" s="293" t="s">
        <v>20</v>
      </c>
      <c r="F11" s="293" t="s">
        <v>21</v>
      </c>
      <c r="G11" s="293" t="s">
        <v>22</v>
      </c>
      <c r="H11" s="275"/>
      <c r="I11" s="272"/>
      <c r="J11" s="277"/>
      <c r="K11" s="318"/>
      <c r="L11" s="272"/>
      <c r="M11" s="272"/>
      <c r="N11" s="272"/>
      <c r="O11" s="324"/>
      <c r="P11" s="318"/>
      <c r="Q11" s="277"/>
      <c r="R11" s="309"/>
      <c r="S11" s="275"/>
      <c r="T11" s="277"/>
      <c r="U11" s="315"/>
      <c r="V11" s="248" t="s">
        <v>58</v>
      </c>
      <c r="W11" s="316" t="s">
        <v>79</v>
      </c>
      <c r="X11" s="306" t="s">
        <v>62</v>
      </c>
    </row>
    <row r="12" spans="2:29" ht="56.25" customHeight="1" thickBot="1">
      <c r="B12" s="322"/>
      <c r="C12" s="323"/>
      <c r="D12" s="323"/>
      <c r="E12" s="320"/>
      <c r="F12" s="320"/>
      <c r="G12" s="320"/>
      <c r="H12" s="276"/>
      <c r="I12" s="280"/>
      <c r="J12" s="278"/>
      <c r="K12" s="319"/>
      <c r="L12" s="273"/>
      <c r="M12" s="273"/>
      <c r="N12" s="273"/>
      <c r="O12" s="325"/>
      <c r="P12" s="319"/>
      <c r="Q12" s="333"/>
      <c r="R12" s="310"/>
      <c r="S12" s="313"/>
      <c r="T12" s="333"/>
      <c r="U12" s="315"/>
      <c r="V12" s="332"/>
      <c r="W12" s="317"/>
      <c r="X12" s="307"/>
    </row>
    <row r="13" spans="2:29" ht="6.75" customHeight="1" thickBot="1">
      <c r="B13" s="13"/>
      <c r="C13" s="13"/>
      <c r="D13" s="13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5"/>
    </row>
    <row r="14" spans="2:29" ht="30" customHeight="1">
      <c r="B14" s="197">
        <v>1</v>
      </c>
      <c r="C14" s="198"/>
      <c r="D14" s="199"/>
      <c r="E14" s="98"/>
      <c r="F14" s="98"/>
      <c r="G14" s="101"/>
      <c r="H14" s="35"/>
      <c r="I14" s="34"/>
      <c r="J14" s="33"/>
      <c r="K14" s="35"/>
      <c r="L14" s="28"/>
      <c r="M14" s="28"/>
      <c r="N14" s="28"/>
      <c r="O14" s="28"/>
      <c r="P14" s="35"/>
      <c r="Q14" s="33"/>
      <c r="R14" s="70"/>
      <c r="S14" s="35"/>
      <c r="T14" s="33"/>
      <c r="U14" s="71"/>
      <c r="V14" s="36"/>
      <c r="W14" s="78">
        <f>AA14</f>
        <v>0</v>
      </c>
      <c r="X14" s="36">
        <f t="shared" ref="X14:X23" si="0">IF(C14&gt;0.1,AB14,AC14)</f>
        <v>0</v>
      </c>
      <c r="Y14">
        <f t="shared" ref="Y14:Y23" si="1">SUM(H14:U14)</f>
        <v>0</v>
      </c>
      <c r="Z14">
        <f t="shared" ref="Z14:Z23" si="2">COUNTIF(H14:U14,"&gt;0")</f>
        <v>0</v>
      </c>
      <c r="AA14">
        <f>IF(Z14,Y14/Z14,0)</f>
        <v>0</v>
      </c>
      <c r="AB14">
        <f t="shared" ref="AB14:AB23" si="3">IF(AND(W14&lt;3.5,H14&gt;0.1),C14,0)</f>
        <v>0</v>
      </c>
      <c r="AC14">
        <f t="shared" ref="AC14:AC23" si="4">IF(AND(W14&lt;3.5,H14&gt;0.1),D14+1,0)</f>
        <v>0</v>
      </c>
    </row>
    <row r="15" spans="2:29" ht="30" customHeight="1">
      <c r="B15" s="137">
        <v>2</v>
      </c>
      <c r="C15" s="200"/>
      <c r="D15" s="38"/>
      <c r="E15" s="38"/>
      <c r="F15" s="38"/>
      <c r="G15" s="30"/>
      <c r="H15" s="37"/>
      <c r="I15" s="38"/>
      <c r="J15" s="30"/>
      <c r="K15" s="37"/>
      <c r="L15" s="29"/>
      <c r="M15" s="29"/>
      <c r="N15" s="29"/>
      <c r="O15" s="29"/>
      <c r="P15" s="37"/>
      <c r="Q15" s="30"/>
      <c r="R15" s="39"/>
      <c r="S15" s="37"/>
      <c r="T15" s="30"/>
      <c r="U15" s="41"/>
      <c r="V15" s="41"/>
      <c r="W15" s="79">
        <f t="shared" ref="W15:W23" si="5">AA15</f>
        <v>0</v>
      </c>
      <c r="X15" s="40">
        <f t="shared" si="0"/>
        <v>0</v>
      </c>
      <c r="Y15">
        <f t="shared" si="1"/>
        <v>0</v>
      </c>
      <c r="Z15">
        <f t="shared" si="2"/>
        <v>0</v>
      </c>
      <c r="AA15">
        <f t="shared" ref="AA15:AA23" si="6">IF(Z15,Y15/Z15,0)</f>
        <v>0</v>
      </c>
      <c r="AB15">
        <f t="shared" si="3"/>
        <v>0</v>
      </c>
      <c r="AC15">
        <f t="shared" si="4"/>
        <v>0</v>
      </c>
    </row>
    <row r="16" spans="2:29" ht="30" customHeight="1">
      <c r="B16" s="137">
        <v>3</v>
      </c>
      <c r="C16" s="200"/>
      <c r="D16" s="38"/>
      <c r="E16" s="38"/>
      <c r="F16" s="38"/>
      <c r="G16" s="30"/>
      <c r="H16" s="37"/>
      <c r="I16" s="38"/>
      <c r="J16" s="30"/>
      <c r="K16" s="37"/>
      <c r="L16" s="29"/>
      <c r="M16" s="29"/>
      <c r="N16" s="29"/>
      <c r="O16" s="29"/>
      <c r="P16" s="37"/>
      <c r="Q16" s="30"/>
      <c r="R16" s="39"/>
      <c r="S16" s="37"/>
      <c r="T16" s="30"/>
      <c r="U16" s="41"/>
      <c r="V16" s="41"/>
      <c r="W16" s="79">
        <f t="shared" si="5"/>
        <v>0</v>
      </c>
      <c r="X16" s="40">
        <f t="shared" si="0"/>
        <v>0</v>
      </c>
      <c r="Y16">
        <f t="shared" si="1"/>
        <v>0</v>
      </c>
      <c r="Z16">
        <f t="shared" si="2"/>
        <v>0</v>
      </c>
      <c r="AA16">
        <f t="shared" si="6"/>
        <v>0</v>
      </c>
      <c r="AB16">
        <f t="shared" si="3"/>
        <v>0</v>
      </c>
      <c r="AC16">
        <f t="shared" si="4"/>
        <v>0</v>
      </c>
    </row>
    <row r="17" spans="1:29" ht="30" customHeight="1">
      <c r="B17" s="137">
        <v>4</v>
      </c>
      <c r="C17" s="200"/>
      <c r="D17" s="77"/>
      <c r="E17" s="38"/>
      <c r="F17" s="38"/>
      <c r="G17" s="30"/>
      <c r="H17" s="37"/>
      <c r="I17" s="38"/>
      <c r="J17" s="30"/>
      <c r="K17" s="37"/>
      <c r="L17" s="29"/>
      <c r="M17" s="29"/>
      <c r="N17" s="29"/>
      <c r="O17" s="29"/>
      <c r="P17" s="37"/>
      <c r="Q17" s="30"/>
      <c r="R17" s="39"/>
      <c r="S17" s="37"/>
      <c r="T17" s="30"/>
      <c r="U17" s="41"/>
      <c r="V17" s="41"/>
      <c r="W17" s="79">
        <f t="shared" si="5"/>
        <v>0</v>
      </c>
      <c r="X17" s="40">
        <f t="shared" si="0"/>
        <v>0</v>
      </c>
      <c r="Y17">
        <f t="shared" si="1"/>
        <v>0</v>
      </c>
      <c r="Z17">
        <f t="shared" si="2"/>
        <v>0</v>
      </c>
      <c r="AA17">
        <f t="shared" si="6"/>
        <v>0</v>
      </c>
      <c r="AB17">
        <f t="shared" si="3"/>
        <v>0</v>
      </c>
      <c r="AC17">
        <f t="shared" si="4"/>
        <v>0</v>
      </c>
    </row>
    <row r="18" spans="1:29" ht="30" customHeight="1">
      <c r="B18" s="137">
        <v>5</v>
      </c>
      <c r="C18" s="200"/>
      <c r="D18" s="77"/>
      <c r="E18" s="38"/>
      <c r="F18" s="72"/>
      <c r="G18" s="30"/>
      <c r="H18" s="37"/>
      <c r="I18" s="38"/>
      <c r="J18" s="30"/>
      <c r="K18" s="37"/>
      <c r="L18" s="29"/>
      <c r="M18" s="29"/>
      <c r="N18" s="29"/>
      <c r="O18" s="29"/>
      <c r="P18" s="37"/>
      <c r="Q18" s="30"/>
      <c r="R18" s="39"/>
      <c r="S18" s="37"/>
      <c r="T18" s="30"/>
      <c r="U18" s="41"/>
      <c r="V18" s="41"/>
      <c r="W18" s="79">
        <f t="shared" si="5"/>
        <v>0</v>
      </c>
      <c r="X18" s="40">
        <f t="shared" si="0"/>
        <v>0</v>
      </c>
      <c r="Y18">
        <f t="shared" si="1"/>
        <v>0</v>
      </c>
      <c r="Z18">
        <f t="shared" si="2"/>
        <v>0</v>
      </c>
      <c r="AA18">
        <f t="shared" si="6"/>
        <v>0</v>
      </c>
      <c r="AB18">
        <f t="shared" si="3"/>
        <v>0</v>
      </c>
      <c r="AC18">
        <f t="shared" si="4"/>
        <v>0</v>
      </c>
    </row>
    <row r="19" spans="1:29" ht="30" customHeight="1">
      <c r="B19" s="137">
        <v>6</v>
      </c>
      <c r="C19" s="200"/>
      <c r="D19" s="38"/>
      <c r="E19" s="38"/>
      <c r="F19" s="38"/>
      <c r="G19" s="30"/>
      <c r="H19" s="37"/>
      <c r="I19" s="38"/>
      <c r="J19" s="30"/>
      <c r="K19" s="37"/>
      <c r="L19" s="29"/>
      <c r="M19" s="29"/>
      <c r="N19" s="29"/>
      <c r="O19" s="29"/>
      <c r="P19" s="37"/>
      <c r="Q19" s="30"/>
      <c r="R19" s="39"/>
      <c r="S19" s="37"/>
      <c r="T19" s="30"/>
      <c r="U19" s="41"/>
      <c r="V19" s="41"/>
      <c r="W19" s="79">
        <f t="shared" si="5"/>
        <v>0</v>
      </c>
      <c r="X19" s="40">
        <f t="shared" si="0"/>
        <v>0</v>
      </c>
      <c r="Y19">
        <f t="shared" si="1"/>
        <v>0</v>
      </c>
      <c r="Z19">
        <f t="shared" si="2"/>
        <v>0</v>
      </c>
      <c r="AA19">
        <f t="shared" si="6"/>
        <v>0</v>
      </c>
      <c r="AB19">
        <f t="shared" si="3"/>
        <v>0</v>
      </c>
      <c r="AC19">
        <f t="shared" si="4"/>
        <v>0</v>
      </c>
    </row>
    <row r="20" spans="1:29" ht="30" customHeight="1">
      <c r="B20" s="137">
        <v>7</v>
      </c>
      <c r="C20" s="200"/>
      <c r="D20" s="38"/>
      <c r="E20" s="38"/>
      <c r="F20" s="38"/>
      <c r="G20" s="30"/>
      <c r="H20" s="37"/>
      <c r="I20" s="38"/>
      <c r="J20" s="30"/>
      <c r="K20" s="37"/>
      <c r="L20" s="29"/>
      <c r="M20" s="29"/>
      <c r="N20" s="29"/>
      <c r="O20" s="29"/>
      <c r="P20" s="37"/>
      <c r="Q20" s="30"/>
      <c r="R20" s="39"/>
      <c r="S20" s="37"/>
      <c r="T20" s="30"/>
      <c r="U20" s="41"/>
      <c r="V20" s="41"/>
      <c r="W20" s="79">
        <f t="shared" si="5"/>
        <v>0</v>
      </c>
      <c r="X20" s="40">
        <f t="shared" si="0"/>
        <v>0</v>
      </c>
      <c r="Y20">
        <f t="shared" si="1"/>
        <v>0</v>
      </c>
      <c r="Z20">
        <f t="shared" si="2"/>
        <v>0</v>
      </c>
      <c r="AA20">
        <f t="shared" si="6"/>
        <v>0</v>
      </c>
      <c r="AB20">
        <f t="shared" si="3"/>
        <v>0</v>
      </c>
      <c r="AC20">
        <f t="shared" si="4"/>
        <v>0</v>
      </c>
    </row>
    <row r="21" spans="1:29" ht="30" customHeight="1">
      <c r="B21" s="137">
        <v>8</v>
      </c>
      <c r="C21" s="200"/>
      <c r="D21" s="38"/>
      <c r="E21" s="38"/>
      <c r="F21" s="38"/>
      <c r="G21" s="30"/>
      <c r="H21" s="37"/>
      <c r="I21" s="38"/>
      <c r="J21" s="30"/>
      <c r="K21" s="37"/>
      <c r="L21" s="29"/>
      <c r="M21" s="29"/>
      <c r="N21" s="29"/>
      <c r="O21" s="29"/>
      <c r="P21" s="37"/>
      <c r="Q21" s="30"/>
      <c r="R21" s="39"/>
      <c r="S21" s="37"/>
      <c r="T21" s="30"/>
      <c r="U21" s="41"/>
      <c r="V21" s="41"/>
      <c r="W21" s="79">
        <f t="shared" si="5"/>
        <v>0</v>
      </c>
      <c r="X21" s="40">
        <f t="shared" si="0"/>
        <v>0</v>
      </c>
      <c r="Y21">
        <f t="shared" si="1"/>
        <v>0</v>
      </c>
      <c r="Z21">
        <f t="shared" si="2"/>
        <v>0</v>
      </c>
      <c r="AA21">
        <f t="shared" si="6"/>
        <v>0</v>
      </c>
      <c r="AB21">
        <f t="shared" si="3"/>
        <v>0</v>
      </c>
      <c r="AC21">
        <f t="shared" si="4"/>
        <v>0</v>
      </c>
    </row>
    <row r="22" spans="1:29" ht="30" customHeight="1">
      <c r="B22" s="137">
        <v>9</v>
      </c>
      <c r="C22" s="200"/>
      <c r="D22" s="38"/>
      <c r="E22" s="38"/>
      <c r="F22" s="38"/>
      <c r="G22" s="30"/>
      <c r="H22" s="37"/>
      <c r="I22" s="38"/>
      <c r="J22" s="30"/>
      <c r="K22" s="37"/>
      <c r="L22" s="29"/>
      <c r="M22" s="29"/>
      <c r="N22" s="29"/>
      <c r="O22" s="29"/>
      <c r="P22" s="37"/>
      <c r="Q22" s="30"/>
      <c r="R22" s="39"/>
      <c r="S22" s="37"/>
      <c r="T22" s="30"/>
      <c r="U22" s="41"/>
      <c r="V22" s="41"/>
      <c r="W22" s="79">
        <f t="shared" si="5"/>
        <v>0</v>
      </c>
      <c r="X22" s="40">
        <f t="shared" si="0"/>
        <v>0</v>
      </c>
      <c r="Y22">
        <f t="shared" si="1"/>
        <v>0</v>
      </c>
      <c r="Z22">
        <f t="shared" si="2"/>
        <v>0</v>
      </c>
      <c r="AA22">
        <f t="shared" si="6"/>
        <v>0</v>
      </c>
      <c r="AB22">
        <f t="shared" si="3"/>
        <v>0</v>
      </c>
      <c r="AC22">
        <f t="shared" si="4"/>
        <v>0</v>
      </c>
    </row>
    <row r="23" spans="1:29" ht="30" customHeight="1" thickBot="1">
      <c r="B23" s="138">
        <v>10</v>
      </c>
      <c r="C23" s="201"/>
      <c r="D23" s="59"/>
      <c r="E23" s="59"/>
      <c r="F23" s="59"/>
      <c r="G23" s="31"/>
      <c r="H23" s="58"/>
      <c r="I23" s="59"/>
      <c r="J23" s="31"/>
      <c r="K23" s="58"/>
      <c r="L23" s="43"/>
      <c r="M23" s="43"/>
      <c r="N23" s="43"/>
      <c r="O23" s="43"/>
      <c r="P23" s="58"/>
      <c r="Q23" s="31"/>
      <c r="R23" s="60"/>
      <c r="S23" s="58"/>
      <c r="T23" s="31"/>
      <c r="U23" s="66"/>
      <c r="V23" s="66"/>
      <c r="W23" s="80">
        <f t="shared" si="5"/>
        <v>0</v>
      </c>
      <c r="X23" s="61">
        <f t="shared" si="0"/>
        <v>0</v>
      </c>
      <c r="Y23">
        <f t="shared" si="1"/>
        <v>0</v>
      </c>
      <c r="Z23">
        <f t="shared" si="2"/>
        <v>0</v>
      </c>
      <c r="AA23">
        <f t="shared" si="6"/>
        <v>0</v>
      </c>
      <c r="AB23">
        <f t="shared" si="3"/>
        <v>0</v>
      </c>
      <c r="AC23">
        <f t="shared" si="4"/>
        <v>0</v>
      </c>
    </row>
    <row r="24" spans="1:29" ht="15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</row>
    <row r="25" spans="1:29" ht="15.6" thickBot="1"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V25" s="6"/>
    </row>
    <row r="26" spans="1:29" ht="15" customHeight="1">
      <c r="A26" s="202"/>
      <c r="B26" s="261" t="s">
        <v>63</v>
      </c>
      <c r="C26" s="262"/>
      <c r="D26" s="262"/>
      <c r="E26" s="263"/>
      <c r="F26" s="186"/>
      <c r="G26" s="188"/>
      <c r="H26" s="189"/>
      <c r="I26" s="189"/>
      <c r="J26" s="189"/>
      <c r="K26" s="189"/>
      <c r="L26" s="189"/>
      <c r="M26" s="189"/>
      <c r="N26" s="189"/>
      <c r="O26" s="190"/>
      <c r="Q26" s="27" t="s">
        <v>55</v>
      </c>
    </row>
    <row r="27" spans="1:29" ht="14.4" thickBot="1">
      <c r="B27" s="264"/>
      <c r="C27" s="265"/>
      <c r="D27" s="265"/>
      <c r="E27" s="266"/>
      <c r="F27" s="187"/>
      <c r="G27" s="191"/>
      <c r="H27" s="192"/>
      <c r="I27" s="192"/>
      <c r="J27" s="192"/>
      <c r="K27" s="192"/>
      <c r="L27" s="192"/>
      <c r="M27" s="192"/>
      <c r="N27" s="192"/>
      <c r="O27" s="81"/>
      <c r="Q27" s="27" t="s">
        <v>46</v>
      </c>
      <c r="V27" s="358" t="s">
        <v>93</v>
      </c>
    </row>
    <row r="28" spans="1:29" ht="13.2" customHeight="1">
      <c r="B28" s="261" t="s">
        <v>64</v>
      </c>
      <c r="C28" s="262"/>
      <c r="D28" s="262"/>
      <c r="E28" s="263"/>
      <c r="F28" s="182"/>
      <c r="G28" s="183"/>
      <c r="H28" s="183"/>
      <c r="I28" s="183"/>
      <c r="J28" s="193"/>
      <c r="K28" s="193"/>
      <c r="L28" s="193"/>
      <c r="M28" s="193"/>
      <c r="N28" s="189"/>
      <c r="O28" s="190"/>
      <c r="Q28" s="27" t="s">
        <v>47</v>
      </c>
      <c r="V28" s="358" t="s">
        <v>94</v>
      </c>
    </row>
    <row r="29" spans="1:29" ht="13.8" customHeight="1" thickBot="1">
      <c r="B29" s="264"/>
      <c r="C29" s="265"/>
      <c r="D29" s="265"/>
      <c r="E29" s="266"/>
      <c r="F29" s="184"/>
      <c r="G29" s="185"/>
      <c r="H29" s="185"/>
      <c r="I29" s="185"/>
      <c r="J29" s="195"/>
      <c r="K29" s="195"/>
      <c r="L29" s="195"/>
      <c r="M29" s="195"/>
      <c r="N29" s="192"/>
      <c r="O29" s="81"/>
      <c r="Q29" s="27" t="s">
        <v>92</v>
      </c>
    </row>
  </sheetData>
  <mergeCells count="31">
    <mergeCell ref="J9:J12"/>
    <mergeCell ref="C11:C12"/>
    <mergeCell ref="F2:X4"/>
    <mergeCell ref="P8:Q8"/>
    <mergeCell ref="H8:J8"/>
    <mergeCell ref="I9:I12"/>
    <mergeCell ref="N9:N12"/>
    <mergeCell ref="H9:H12"/>
    <mergeCell ref="K8:O8"/>
    <mergeCell ref="V11:V12"/>
    <mergeCell ref="T9:T12"/>
    <mergeCell ref="W6:X6"/>
    <mergeCell ref="Q9:Q12"/>
    <mergeCell ref="K9:K12"/>
    <mergeCell ref="E11:E12"/>
    <mergeCell ref="F11:F12"/>
    <mergeCell ref="G11:G12"/>
    <mergeCell ref="B28:E29"/>
    <mergeCell ref="B26:E27"/>
    <mergeCell ref="B11:B12"/>
    <mergeCell ref="D11:D12"/>
    <mergeCell ref="X11:X12"/>
    <mergeCell ref="L9:L12"/>
    <mergeCell ref="R8:R12"/>
    <mergeCell ref="S8:T8"/>
    <mergeCell ref="S9:S12"/>
    <mergeCell ref="U8:U12"/>
    <mergeCell ref="W11:W12"/>
    <mergeCell ref="P9:P12"/>
    <mergeCell ref="O9:O12"/>
    <mergeCell ref="M9:M12"/>
  </mergeCells>
  <conditionalFormatting sqref="H14:U23">
    <cfRule type="cellIs" dxfId="7" priority="2" stopIfTrue="1" operator="greaterThan">
      <formula>5.9</formula>
    </cfRule>
    <cfRule type="cellIs" dxfId="6" priority="3" stopIfTrue="1" operator="greaterThan">
      <formula>4.9</formula>
    </cfRule>
    <cfRule type="cellIs" dxfId="5" priority="4" stopIfTrue="1" operator="greaterThan">
      <formula>3.9</formula>
    </cfRule>
  </conditionalFormatting>
  <conditionalFormatting sqref="W14:X23">
    <cfRule type="cellIs" dxfId="4" priority="1" stopIfTrue="1" operator="lessThan">
      <formula>0.1</formula>
    </cfRule>
  </conditionalFormatting>
  <printOptions horizontalCentered="1" verticalCentered="1"/>
  <pageMargins left="0" right="0" top="0" bottom="0" header="0" footer="0"/>
  <pageSetup paperSize="9" scale="94" orientation="landscape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6"/>
  <dimension ref="B2:Z29"/>
  <sheetViews>
    <sheetView topLeftCell="A16" zoomScaleNormal="100" workbookViewId="0">
      <selection activeCell="G35" sqref="G35"/>
    </sheetView>
  </sheetViews>
  <sheetFormatPr baseColWidth="10" defaultRowHeight="13.2"/>
  <cols>
    <col min="1" max="1" width="3.21875" customWidth="1"/>
    <col min="2" max="2" width="3.5546875" customWidth="1"/>
    <col min="3" max="3" width="6.44140625" customWidth="1"/>
    <col min="4" max="4" width="22" customWidth="1"/>
    <col min="5" max="5" width="17.33203125" customWidth="1"/>
    <col min="6" max="6" width="9" customWidth="1"/>
    <col min="7" max="7" width="6.5546875" customWidth="1"/>
    <col min="8" max="18" width="3.5546875" customWidth="1"/>
    <col min="19" max="19" width="5.88671875" customWidth="1"/>
    <col min="20" max="20" width="3.5546875" customWidth="1"/>
    <col min="21" max="21" width="17.109375" customWidth="1"/>
    <col min="22" max="22" width="8.88671875" customWidth="1"/>
    <col min="23" max="23" width="6.6640625" customWidth="1"/>
    <col min="24" max="26" width="0" hidden="1" customWidth="1"/>
  </cols>
  <sheetData>
    <row r="2" spans="2:26" ht="16.5" customHeight="1">
      <c r="B2" s="3" t="s">
        <v>41</v>
      </c>
      <c r="C2" s="4"/>
      <c r="D2" s="23"/>
      <c r="E2" s="297" t="s">
        <v>74</v>
      </c>
      <c r="F2" s="297"/>
      <c r="G2" s="297"/>
      <c r="H2" s="297"/>
      <c r="I2" s="297"/>
      <c r="J2" s="297"/>
      <c r="K2" s="297"/>
      <c r="L2" s="297"/>
      <c r="M2" s="297"/>
      <c r="N2" s="297"/>
      <c r="O2" s="297"/>
      <c r="P2" s="297"/>
      <c r="Q2" s="297"/>
      <c r="R2" s="297"/>
      <c r="S2" s="297"/>
      <c r="T2" s="297"/>
      <c r="U2" s="297"/>
      <c r="V2" s="297"/>
      <c r="W2" s="297"/>
      <c r="X2" s="50"/>
    </row>
    <row r="3" spans="2:26" ht="6.75" customHeight="1">
      <c r="B3" s="4"/>
      <c r="C3" s="4"/>
      <c r="D3" s="4"/>
      <c r="E3" s="297"/>
      <c r="F3" s="297"/>
      <c r="G3" s="297"/>
      <c r="H3" s="297"/>
      <c r="I3" s="297"/>
      <c r="J3" s="297"/>
      <c r="K3" s="297"/>
      <c r="L3" s="297"/>
      <c r="M3" s="297"/>
      <c r="N3" s="297"/>
      <c r="O3" s="297"/>
      <c r="P3" s="297"/>
      <c r="Q3" s="297"/>
      <c r="R3" s="297"/>
      <c r="S3" s="297"/>
      <c r="T3" s="297"/>
      <c r="U3" s="297"/>
      <c r="V3" s="297"/>
      <c r="W3" s="297"/>
      <c r="X3" s="50"/>
    </row>
    <row r="4" spans="2:26" ht="15" customHeight="1">
      <c r="B4" s="11" t="s">
        <v>0</v>
      </c>
      <c r="C4" s="4"/>
      <c r="D4" s="4"/>
      <c r="E4" s="297"/>
      <c r="F4" s="297"/>
      <c r="G4" s="297"/>
      <c r="H4" s="297"/>
      <c r="I4" s="297"/>
      <c r="J4" s="297"/>
      <c r="K4" s="297"/>
      <c r="L4" s="297"/>
      <c r="M4" s="297"/>
      <c r="N4" s="297"/>
      <c r="O4" s="297"/>
      <c r="P4" s="297"/>
      <c r="Q4" s="297"/>
      <c r="R4" s="297"/>
      <c r="S4" s="297"/>
      <c r="T4" s="297"/>
      <c r="U4" s="297"/>
      <c r="V4" s="297"/>
      <c r="W4" s="297"/>
      <c r="X4" s="50"/>
    </row>
    <row r="5" spans="2:26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</row>
    <row r="6" spans="2:26" ht="13.8">
      <c r="B6" s="9" t="s">
        <v>1</v>
      </c>
      <c r="C6" s="9"/>
      <c r="D6" s="9"/>
      <c r="F6" s="32"/>
      <c r="G6" s="9" t="s">
        <v>2</v>
      </c>
      <c r="H6" s="9"/>
      <c r="I6" s="9"/>
      <c r="J6" s="9"/>
      <c r="K6" s="17"/>
      <c r="L6" s="9"/>
      <c r="M6" s="9"/>
      <c r="N6" s="9"/>
      <c r="O6" s="9"/>
      <c r="P6" s="9"/>
      <c r="Q6" s="9"/>
      <c r="R6" s="17"/>
      <c r="S6" s="10" t="s">
        <v>16</v>
      </c>
      <c r="T6" s="10"/>
      <c r="U6" s="69"/>
      <c r="V6" s="5"/>
      <c r="W6" s="5"/>
    </row>
    <row r="7" spans="2:26" ht="12" customHeight="1" thickBot="1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</row>
    <row r="8" spans="2:26" ht="14.25" customHeight="1">
      <c r="F8" s="6"/>
      <c r="G8" s="25" t="s">
        <v>5</v>
      </c>
      <c r="H8" s="341" t="s">
        <v>6</v>
      </c>
      <c r="I8" s="342"/>
      <c r="J8" s="343"/>
      <c r="K8" s="343"/>
      <c r="L8" s="344"/>
      <c r="M8" s="344"/>
      <c r="N8" s="344"/>
      <c r="O8" s="345"/>
      <c r="P8" s="349" t="s">
        <v>25</v>
      </c>
      <c r="Q8" s="335" t="s">
        <v>37</v>
      </c>
      <c r="R8" s="335" t="s">
        <v>39</v>
      </c>
      <c r="S8" s="346" t="s">
        <v>45</v>
      </c>
      <c r="T8" s="314" t="s">
        <v>15</v>
      </c>
      <c r="U8" s="18"/>
      <c r="V8" s="6"/>
      <c r="W8" s="6"/>
    </row>
    <row r="9" spans="2:26" ht="15" customHeight="1">
      <c r="B9" s="26" t="s">
        <v>49</v>
      </c>
      <c r="C9" s="26"/>
      <c r="D9" s="26" t="s">
        <v>51</v>
      </c>
      <c r="E9" s="6"/>
      <c r="F9" s="7"/>
      <c r="G9" s="357" t="s">
        <v>43</v>
      </c>
      <c r="H9" s="275" t="s">
        <v>44</v>
      </c>
      <c r="I9" s="272"/>
      <c r="J9" s="272"/>
      <c r="K9" s="272" t="s">
        <v>34</v>
      </c>
      <c r="L9" s="319" t="s">
        <v>35</v>
      </c>
      <c r="M9" s="273"/>
      <c r="N9" s="318"/>
      <c r="O9" s="277" t="s">
        <v>27</v>
      </c>
      <c r="P9" s="350"/>
      <c r="Q9" s="336"/>
      <c r="R9" s="336"/>
      <c r="S9" s="347"/>
      <c r="T9" s="315"/>
      <c r="U9" s="19"/>
      <c r="V9" s="7"/>
      <c r="W9" s="7"/>
    </row>
    <row r="10" spans="2:26" ht="13.5" customHeight="1" thickBot="1">
      <c r="B10" s="7"/>
      <c r="C10" s="7"/>
      <c r="D10" s="7"/>
      <c r="E10" s="7"/>
      <c r="F10" s="7"/>
      <c r="G10" s="347"/>
      <c r="H10" s="275"/>
      <c r="I10" s="272"/>
      <c r="J10" s="272"/>
      <c r="K10" s="272"/>
      <c r="L10" s="353"/>
      <c r="M10" s="355"/>
      <c r="N10" s="318"/>
      <c r="O10" s="277"/>
      <c r="P10" s="350"/>
      <c r="Q10" s="336"/>
      <c r="R10" s="336"/>
      <c r="S10" s="347"/>
      <c r="T10" s="315"/>
      <c r="U10" s="19"/>
      <c r="V10" s="7"/>
      <c r="W10" s="7"/>
    </row>
    <row r="11" spans="2:26" ht="13.5" customHeight="1">
      <c r="B11" s="321" t="s">
        <v>3</v>
      </c>
      <c r="C11" s="295" t="s">
        <v>42</v>
      </c>
      <c r="D11" s="293" t="s">
        <v>20</v>
      </c>
      <c r="E11" s="293" t="s">
        <v>21</v>
      </c>
      <c r="F11" s="321" t="s">
        <v>22</v>
      </c>
      <c r="G11" s="347"/>
      <c r="H11" s="275"/>
      <c r="I11" s="272"/>
      <c r="J11" s="272"/>
      <c r="K11" s="272"/>
      <c r="L11" s="353"/>
      <c r="M11" s="355"/>
      <c r="N11" s="318"/>
      <c r="O11" s="277"/>
      <c r="P11" s="350"/>
      <c r="Q11" s="336"/>
      <c r="R11" s="336"/>
      <c r="S11" s="347"/>
      <c r="T11" s="315"/>
      <c r="U11" s="248" t="s">
        <v>58</v>
      </c>
      <c r="V11" s="338" t="s">
        <v>80</v>
      </c>
      <c r="W11" s="248" t="s">
        <v>62</v>
      </c>
    </row>
    <row r="12" spans="2:26" ht="52.5" customHeight="1" thickBot="1">
      <c r="B12" s="322"/>
      <c r="C12" s="296"/>
      <c r="D12" s="294"/>
      <c r="E12" s="294"/>
      <c r="F12" s="322"/>
      <c r="G12" s="348"/>
      <c r="H12" s="276"/>
      <c r="I12" s="280"/>
      <c r="J12" s="280"/>
      <c r="K12" s="280"/>
      <c r="L12" s="354"/>
      <c r="M12" s="356"/>
      <c r="N12" s="352"/>
      <c r="O12" s="278"/>
      <c r="P12" s="351"/>
      <c r="Q12" s="337"/>
      <c r="R12" s="337"/>
      <c r="S12" s="348"/>
      <c r="T12" s="334"/>
      <c r="U12" s="243"/>
      <c r="V12" s="339"/>
      <c r="W12" s="340"/>
    </row>
    <row r="13" spans="2:26" ht="6.75" customHeight="1" thickBot="1">
      <c r="B13" s="13"/>
      <c r="C13" s="14"/>
      <c r="D13" s="14"/>
      <c r="E13" s="14"/>
      <c r="F13" s="14"/>
      <c r="G13" s="14"/>
      <c r="H13" s="24"/>
      <c r="I13" s="24"/>
      <c r="J13" s="24"/>
      <c r="K13" s="24"/>
      <c r="L13" s="24"/>
      <c r="M13" s="24"/>
      <c r="N13" s="24"/>
      <c r="O13" s="24"/>
      <c r="P13" s="22"/>
      <c r="Q13" s="24"/>
      <c r="R13" s="24"/>
      <c r="S13" s="24"/>
      <c r="T13" s="14"/>
      <c r="U13" s="14"/>
      <c r="V13" s="14"/>
      <c r="W13" s="15"/>
    </row>
    <row r="14" spans="2:26" ht="30" customHeight="1">
      <c r="B14" s="197">
        <v>1</v>
      </c>
      <c r="C14" s="171"/>
      <c r="D14" s="98"/>
      <c r="E14" s="98"/>
      <c r="F14" s="101"/>
      <c r="G14" s="100"/>
      <c r="H14" s="171"/>
      <c r="I14" s="171"/>
      <c r="J14" s="98"/>
      <c r="K14" s="98"/>
      <c r="L14" s="172"/>
      <c r="M14" s="172"/>
      <c r="N14" s="172"/>
      <c r="O14" s="172"/>
      <c r="P14" s="101"/>
      <c r="Q14" s="203"/>
      <c r="R14" s="100"/>
      <c r="S14" s="101"/>
      <c r="T14" s="204"/>
      <c r="U14" s="173"/>
      <c r="V14" s="205">
        <f>Z14</f>
        <v>0</v>
      </c>
      <c r="W14" s="173">
        <f>IF(AND(V14&lt;3.5,G14&gt;0.1),C14+1,0)</f>
        <v>0</v>
      </c>
      <c r="X14">
        <f>SUM(G14:T14)</f>
        <v>0</v>
      </c>
      <c r="Y14">
        <f>COUNTIF(G14:T14,"&gt;0")</f>
        <v>0</v>
      </c>
      <c r="Z14">
        <f>IF(Y14,X14/Y14,0)</f>
        <v>0</v>
      </c>
    </row>
    <row r="15" spans="2:26" ht="30" customHeight="1">
      <c r="B15" s="137">
        <v>2</v>
      </c>
      <c r="C15" s="175"/>
      <c r="D15" s="107"/>
      <c r="E15" s="107"/>
      <c r="F15" s="108"/>
      <c r="G15" s="106"/>
      <c r="H15" s="175"/>
      <c r="I15" s="175"/>
      <c r="J15" s="107"/>
      <c r="K15" s="107"/>
      <c r="L15" s="176"/>
      <c r="M15" s="176"/>
      <c r="N15" s="176"/>
      <c r="O15" s="176"/>
      <c r="P15" s="108"/>
      <c r="Q15" s="109"/>
      <c r="R15" s="106"/>
      <c r="S15" s="108"/>
      <c r="T15" s="177"/>
      <c r="U15" s="177"/>
      <c r="V15" s="206">
        <f t="shared" ref="V15:V23" si="0">Z15</f>
        <v>0</v>
      </c>
      <c r="W15" s="110">
        <f t="shared" ref="W15:W23" si="1">IF(AND(V15&lt;3.5,G15&gt;0.1),C15+1,0)</f>
        <v>0</v>
      </c>
      <c r="X15">
        <f t="shared" ref="X15:X23" si="2">SUM(G15:T15)</f>
        <v>0</v>
      </c>
      <c r="Y15">
        <f t="shared" ref="Y15:Y23" si="3">COUNTIF(G15:T15,"&gt;0")</f>
        <v>0</v>
      </c>
      <c r="Z15">
        <f t="shared" ref="Z15:Z23" si="4">IF(Y15,X15/Y15,0)</f>
        <v>0</v>
      </c>
    </row>
    <row r="16" spans="2:26" ht="30" customHeight="1">
      <c r="B16" s="137">
        <v>3</v>
      </c>
      <c r="C16" s="175"/>
      <c r="D16" s="107"/>
      <c r="E16" s="107"/>
      <c r="F16" s="108"/>
      <c r="G16" s="106"/>
      <c r="H16" s="175"/>
      <c r="I16" s="175"/>
      <c r="J16" s="107"/>
      <c r="K16" s="107"/>
      <c r="L16" s="176"/>
      <c r="M16" s="176"/>
      <c r="N16" s="176"/>
      <c r="O16" s="176"/>
      <c r="P16" s="108"/>
      <c r="Q16" s="109"/>
      <c r="R16" s="106"/>
      <c r="S16" s="108"/>
      <c r="T16" s="177"/>
      <c r="U16" s="177"/>
      <c r="V16" s="206">
        <f t="shared" si="0"/>
        <v>0</v>
      </c>
      <c r="W16" s="110">
        <f t="shared" si="1"/>
        <v>0</v>
      </c>
      <c r="X16">
        <f t="shared" si="2"/>
        <v>0</v>
      </c>
      <c r="Y16">
        <f t="shared" si="3"/>
        <v>0</v>
      </c>
      <c r="Z16">
        <f t="shared" si="4"/>
        <v>0</v>
      </c>
    </row>
    <row r="17" spans="2:26" ht="30" customHeight="1">
      <c r="B17" s="137">
        <v>4</v>
      </c>
      <c r="C17" s="175"/>
      <c r="D17" s="107"/>
      <c r="E17" s="107"/>
      <c r="F17" s="108"/>
      <c r="G17" s="106"/>
      <c r="H17" s="175"/>
      <c r="I17" s="175"/>
      <c r="J17" s="107"/>
      <c r="K17" s="107"/>
      <c r="L17" s="176"/>
      <c r="M17" s="176"/>
      <c r="N17" s="176"/>
      <c r="O17" s="176"/>
      <c r="P17" s="108"/>
      <c r="Q17" s="109"/>
      <c r="R17" s="106"/>
      <c r="S17" s="108"/>
      <c r="T17" s="177"/>
      <c r="U17" s="177"/>
      <c r="V17" s="206">
        <f t="shared" si="0"/>
        <v>0</v>
      </c>
      <c r="W17" s="110">
        <f t="shared" si="1"/>
        <v>0</v>
      </c>
      <c r="X17">
        <f t="shared" si="2"/>
        <v>0</v>
      </c>
      <c r="Y17">
        <f t="shared" si="3"/>
        <v>0</v>
      </c>
      <c r="Z17">
        <f t="shared" si="4"/>
        <v>0</v>
      </c>
    </row>
    <row r="18" spans="2:26" ht="30" customHeight="1">
      <c r="B18" s="137">
        <v>5</v>
      </c>
      <c r="C18" s="175"/>
      <c r="D18" s="107"/>
      <c r="E18" s="107"/>
      <c r="F18" s="108"/>
      <c r="G18" s="106"/>
      <c r="H18" s="175"/>
      <c r="I18" s="175"/>
      <c r="J18" s="107"/>
      <c r="K18" s="107"/>
      <c r="L18" s="176"/>
      <c r="M18" s="176"/>
      <c r="N18" s="176"/>
      <c r="O18" s="176"/>
      <c r="P18" s="108"/>
      <c r="Q18" s="109"/>
      <c r="R18" s="106"/>
      <c r="S18" s="108"/>
      <c r="T18" s="177"/>
      <c r="U18" s="177"/>
      <c r="V18" s="206">
        <f t="shared" si="0"/>
        <v>0</v>
      </c>
      <c r="W18" s="110">
        <f t="shared" si="1"/>
        <v>0</v>
      </c>
      <c r="X18">
        <f t="shared" si="2"/>
        <v>0</v>
      </c>
      <c r="Y18">
        <f t="shared" si="3"/>
        <v>0</v>
      </c>
      <c r="Z18">
        <f t="shared" si="4"/>
        <v>0</v>
      </c>
    </row>
    <row r="19" spans="2:26" ht="30" customHeight="1">
      <c r="B19" s="137">
        <v>6</v>
      </c>
      <c r="C19" s="175"/>
      <c r="D19" s="107"/>
      <c r="E19" s="107"/>
      <c r="F19" s="108"/>
      <c r="G19" s="106"/>
      <c r="H19" s="175"/>
      <c r="I19" s="175"/>
      <c r="J19" s="107"/>
      <c r="K19" s="107"/>
      <c r="L19" s="176"/>
      <c r="M19" s="176"/>
      <c r="N19" s="176"/>
      <c r="O19" s="176"/>
      <c r="P19" s="108"/>
      <c r="Q19" s="109"/>
      <c r="R19" s="106"/>
      <c r="S19" s="108"/>
      <c r="T19" s="177"/>
      <c r="U19" s="177"/>
      <c r="V19" s="206">
        <f t="shared" si="0"/>
        <v>0</v>
      </c>
      <c r="W19" s="110">
        <f t="shared" si="1"/>
        <v>0</v>
      </c>
      <c r="X19">
        <f t="shared" si="2"/>
        <v>0</v>
      </c>
      <c r="Y19">
        <f t="shared" si="3"/>
        <v>0</v>
      </c>
      <c r="Z19">
        <f t="shared" si="4"/>
        <v>0</v>
      </c>
    </row>
    <row r="20" spans="2:26" ht="30" customHeight="1">
      <c r="B20" s="137">
        <v>7</v>
      </c>
      <c r="C20" s="175"/>
      <c r="D20" s="107"/>
      <c r="E20" s="107"/>
      <c r="F20" s="108"/>
      <c r="G20" s="106"/>
      <c r="H20" s="175"/>
      <c r="I20" s="175"/>
      <c r="J20" s="107"/>
      <c r="K20" s="107"/>
      <c r="L20" s="176"/>
      <c r="M20" s="176"/>
      <c r="N20" s="176"/>
      <c r="O20" s="176"/>
      <c r="P20" s="108"/>
      <c r="Q20" s="109"/>
      <c r="R20" s="106"/>
      <c r="S20" s="108"/>
      <c r="T20" s="177"/>
      <c r="U20" s="177"/>
      <c r="V20" s="206">
        <f t="shared" si="0"/>
        <v>0</v>
      </c>
      <c r="W20" s="110">
        <f t="shared" si="1"/>
        <v>0</v>
      </c>
      <c r="X20">
        <f t="shared" si="2"/>
        <v>0</v>
      </c>
      <c r="Y20">
        <f t="shared" si="3"/>
        <v>0</v>
      </c>
      <c r="Z20">
        <f t="shared" si="4"/>
        <v>0</v>
      </c>
    </row>
    <row r="21" spans="2:26" ht="30" customHeight="1">
      <c r="B21" s="137">
        <v>8</v>
      </c>
      <c r="C21" s="175"/>
      <c r="D21" s="107"/>
      <c r="E21" s="107"/>
      <c r="F21" s="108"/>
      <c r="G21" s="106"/>
      <c r="H21" s="175"/>
      <c r="I21" s="175"/>
      <c r="J21" s="107"/>
      <c r="K21" s="107"/>
      <c r="L21" s="176"/>
      <c r="M21" s="176"/>
      <c r="N21" s="176"/>
      <c r="O21" s="176"/>
      <c r="P21" s="108"/>
      <c r="Q21" s="109"/>
      <c r="R21" s="106"/>
      <c r="S21" s="108"/>
      <c r="T21" s="177"/>
      <c r="U21" s="177"/>
      <c r="V21" s="206">
        <f t="shared" si="0"/>
        <v>0</v>
      </c>
      <c r="W21" s="110">
        <f t="shared" si="1"/>
        <v>0</v>
      </c>
      <c r="X21">
        <f t="shared" si="2"/>
        <v>0</v>
      </c>
      <c r="Y21">
        <f t="shared" si="3"/>
        <v>0</v>
      </c>
      <c r="Z21">
        <f t="shared" si="4"/>
        <v>0</v>
      </c>
    </row>
    <row r="22" spans="2:26" ht="30" customHeight="1">
      <c r="B22" s="137">
        <v>9</v>
      </c>
      <c r="C22" s="175"/>
      <c r="D22" s="107"/>
      <c r="E22" s="107"/>
      <c r="F22" s="108"/>
      <c r="G22" s="106"/>
      <c r="H22" s="175"/>
      <c r="I22" s="175"/>
      <c r="J22" s="107"/>
      <c r="K22" s="107"/>
      <c r="L22" s="176"/>
      <c r="M22" s="176"/>
      <c r="N22" s="176"/>
      <c r="O22" s="176"/>
      <c r="P22" s="108"/>
      <c r="Q22" s="109"/>
      <c r="R22" s="106"/>
      <c r="S22" s="108"/>
      <c r="T22" s="177"/>
      <c r="U22" s="177"/>
      <c r="V22" s="206">
        <f t="shared" si="0"/>
        <v>0</v>
      </c>
      <c r="W22" s="110">
        <f t="shared" si="1"/>
        <v>0</v>
      </c>
      <c r="X22">
        <f t="shared" si="2"/>
        <v>0</v>
      </c>
      <c r="Y22">
        <f t="shared" si="3"/>
        <v>0</v>
      </c>
      <c r="Z22">
        <f t="shared" si="4"/>
        <v>0</v>
      </c>
    </row>
    <row r="23" spans="2:26" ht="30" customHeight="1" thickBot="1">
      <c r="B23" s="138">
        <v>10</v>
      </c>
      <c r="C23" s="178"/>
      <c r="D23" s="118"/>
      <c r="E23" s="118"/>
      <c r="F23" s="119"/>
      <c r="G23" s="117"/>
      <c r="H23" s="178"/>
      <c r="I23" s="178"/>
      <c r="J23" s="118"/>
      <c r="K23" s="118"/>
      <c r="L23" s="179"/>
      <c r="M23" s="179"/>
      <c r="N23" s="179"/>
      <c r="O23" s="179"/>
      <c r="P23" s="119"/>
      <c r="Q23" s="120"/>
      <c r="R23" s="117"/>
      <c r="S23" s="119"/>
      <c r="T23" s="180"/>
      <c r="U23" s="180"/>
      <c r="V23" s="181">
        <f t="shared" si="0"/>
        <v>0</v>
      </c>
      <c r="W23" s="121">
        <f t="shared" si="1"/>
        <v>0</v>
      </c>
      <c r="X23">
        <f t="shared" si="2"/>
        <v>0</v>
      </c>
      <c r="Y23">
        <f t="shared" si="3"/>
        <v>0</v>
      </c>
      <c r="Z23">
        <f t="shared" si="4"/>
        <v>0</v>
      </c>
    </row>
    <row r="24" spans="2:26" ht="15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</row>
    <row r="25" spans="2:26" ht="15.6" thickBot="1"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27" t="s">
        <v>55</v>
      </c>
      <c r="V25" s="6"/>
      <c r="X25" s="27"/>
      <c r="Y25" s="6"/>
    </row>
    <row r="26" spans="2:26" ht="13.8" customHeight="1">
      <c r="B26" s="261" t="s">
        <v>63</v>
      </c>
      <c r="C26" s="262"/>
      <c r="D26" s="263"/>
      <c r="E26" s="186"/>
      <c r="F26" s="188"/>
      <c r="G26" s="189"/>
      <c r="H26" s="189"/>
      <c r="I26" s="189"/>
      <c r="J26" s="189"/>
      <c r="K26" s="189"/>
      <c r="L26" s="189"/>
      <c r="M26" s="189"/>
      <c r="N26" s="189"/>
      <c r="O26" s="189"/>
      <c r="P26" s="190"/>
      <c r="U26" s="27" t="s">
        <v>46</v>
      </c>
      <c r="V26" s="73"/>
      <c r="X26" s="27"/>
    </row>
    <row r="27" spans="2:26" ht="14.4" customHeight="1" thickBot="1">
      <c r="B27" s="264"/>
      <c r="C27" s="265"/>
      <c r="D27" s="266"/>
      <c r="E27" s="187"/>
      <c r="F27" s="191"/>
      <c r="G27" s="192"/>
      <c r="H27" s="192"/>
      <c r="I27" s="192"/>
      <c r="J27" s="192"/>
      <c r="K27" s="192"/>
      <c r="L27" s="192"/>
      <c r="M27" s="192"/>
      <c r="N27" s="192"/>
      <c r="O27" s="192"/>
      <c r="P27" s="81"/>
      <c r="U27" s="27" t="s">
        <v>47</v>
      </c>
      <c r="V27" s="73"/>
      <c r="X27" s="27"/>
    </row>
    <row r="28" spans="2:26" ht="13.2" customHeight="1">
      <c r="B28" s="261" t="s">
        <v>64</v>
      </c>
      <c r="C28" s="262"/>
      <c r="D28" s="263"/>
      <c r="E28" s="182"/>
      <c r="F28" s="183"/>
      <c r="G28" s="183"/>
      <c r="H28" s="183"/>
      <c r="I28" s="183"/>
      <c r="J28" s="183"/>
      <c r="K28" s="183"/>
      <c r="L28" s="183"/>
      <c r="M28" s="183"/>
      <c r="N28" s="183"/>
      <c r="O28" s="183"/>
      <c r="P28" s="190"/>
    </row>
    <row r="29" spans="2:26" ht="13.8" thickBot="1">
      <c r="B29" s="264"/>
      <c r="C29" s="265"/>
      <c r="D29" s="266"/>
      <c r="E29" s="184"/>
      <c r="F29" s="185"/>
      <c r="G29" s="185"/>
      <c r="H29" s="185"/>
      <c r="I29" s="185"/>
      <c r="J29" s="185"/>
      <c r="K29" s="185"/>
      <c r="L29" s="185"/>
      <c r="M29" s="185"/>
      <c r="N29" s="185"/>
      <c r="O29" s="185"/>
      <c r="P29" s="81"/>
    </row>
  </sheetData>
  <mergeCells count="26">
    <mergeCell ref="B11:B12"/>
    <mergeCell ref="C11:C12"/>
    <mergeCell ref="D11:D12"/>
    <mergeCell ref="E11:E12"/>
    <mergeCell ref="F11:F12"/>
    <mergeCell ref="N9:N12"/>
    <mergeCell ref="H9:H12"/>
    <mergeCell ref="L9:L12"/>
    <mergeCell ref="M9:M12"/>
    <mergeCell ref="G9:G12"/>
    <mergeCell ref="B28:D29"/>
    <mergeCell ref="B26:D27"/>
    <mergeCell ref="E2:W4"/>
    <mergeCell ref="T8:T12"/>
    <mergeCell ref="Q8:Q12"/>
    <mergeCell ref="I9:I12"/>
    <mergeCell ref="U11:U12"/>
    <mergeCell ref="V11:V12"/>
    <mergeCell ref="W11:W12"/>
    <mergeCell ref="K9:K12"/>
    <mergeCell ref="H8:O8"/>
    <mergeCell ref="R8:R12"/>
    <mergeCell ref="S8:S12"/>
    <mergeCell ref="P8:P12"/>
    <mergeCell ref="J9:J12"/>
    <mergeCell ref="O9:O12"/>
  </mergeCells>
  <conditionalFormatting sqref="G14:T23">
    <cfRule type="cellIs" dxfId="3" priority="2" stopIfTrue="1" operator="greaterThan">
      <formula>5.9</formula>
    </cfRule>
    <cfRule type="cellIs" dxfId="2" priority="3" stopIfTrue="1" operator="greaterThan">
      <formula>4.9</formula>
    </cfRule>
    <cfRule type="cellIs" dxfId="1" priority="4" stopIfTrue="1" operator="greaterThan">
      <formula>3.9</formula>
    </cfRule>
  </conditionalFormatting>
  <conditionalFormatting sqref="V14:W23">
    <cfRule type="cellIs" dxfId="0" priority="1" stopIfTrue="1" operator="lessThan">
      <formula>0.1</formula>
    </cfRule>
  </conditionalFormatting>
  <pageMargins left="0.19685039370078741" right="0.12" top="0.39370078740157483" bottom="0.19" header="0.51181102362204722" footer="0.28999999999999998"/>
  <pageSetup paperSize="9" scale="98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1</vt:i4>
      </vt:variant>
    </vt:vector>
  </HeadingPairs>
  <TitlesOfParts>
    <vt:vector size="7" baseType="lpstr">
      <vt:lpstr>Anmeldung</vt:lpstr>
      <vt:lpstr>9 - 4 Kyu</vt:lpstr>
      <vt:lpstr>9a, 8a, 7a, 6a Kyu</vt:lpstr>
      <vt:lpstr>3 - 1 Kyu</vt:lpstr>
      <vt:lpstr>1 - 4 DAN</vt:lpstr>
      <vt:lpstr>ab 5 DAN</vt:lpstr>
      <vt:lpstr>'ab 5 DAN'!Druckbereich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RamonaM</dc:creator>
  <cp:lastModifiedBy>Henry Krieger</cp:lastModifiedBy>
  <cp:lastPrinted>2023-01-13T18:16:31Z</cp:lastPrinted>
  <dcterms:created xsi:type="dcterms:W3CDTF">2004-12-23T14:07:21Z</dcterms:created>
  <dcterms:modified xsi:type="dcterms:W3CDTF">2023-01-13T18:17:12Z</dcterms:modified>
</cp:coreProperties>
</file>